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B8AF13F-95AB-4A03-85F1-D4C3ACE9D51B}" xr6:coauthVersionLast="47" xr6:coauthVersionMax="47" xr10:uidLastSave="{00000000-0000-0000-0000-000000000000}"/>
  <bookViews>
    <workbookView xWindow="-110" yWindow="-110" windowWidth="34620" windowHeight="13900" xr2:uid="{00000000-000D-0000-FFFF-FFFF00000000}"/>
  </bookViews>
  <sheets>
    <sheet name="Budget investimenti_2023-2025" sheetId="61" r:id="rId1"/>
  </sheets>
  <definedNames>
    <definedName name="_xlnm.Print_Area" localSheetId="0">'Budget investimenti_2023-2025'!$O$19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61" l="1"/>
  <c r="P25" i="61"/>
  <c r="O25" i="61"/>
  <c r="N25" i="61"/>
  <c r="P23" i="61"/>
  <c r="O23" i="61"/>
  <c r="N23" i="61"/>
  <c r="P22" i="61"/>
  <c r="O22" i="61"/>
  <c r="N22" i="61"/>
  <c r="P21" i="61"/>
  <c r="O21" i="61"/>
  <c r="N21" i="61"/>
  <c r="P20" i="61"/>
  <c r="O20" i="61"/>
  <c r="N20" i="61"/>
  <c r="P19" i="61"/>
  <c r="N19" i="61"/>
  <c r="P14" i="61"/>
  <c r="O14" i="61"/>
  <c r="N14" i="61" l="1"/>
  <c r="H18" i="61" l="1"/>
  <c r="N18" i="61" l="1"/>
  <c r="K11" i="61"/>
  <c r="L11" i="61"/>
  <c r="M11" i="61"/>
  <c r="K18" i="61"/>
  <c r="L18" i="61"/>
  <c r="M18" i="61"/>
  <c r="M29" i="61" l="1"/>
  <c r="L29" i="61"/>
  <c r="K29" i="61"/>
  <c r="P18" i="61"/>
  <c r="O18" i="61"/>
  <c r="J18" i="61"/>
  <c r="D18" i="61"/>
  <c r="C18" i="61"/>
  <c r="B18" i="61"/>
  <c r="I16" i="61"/>
  <c r="H16" i="61"/>
  <c r="H11" i="61" s="1"/>
  <c r="P11" i="61"/>
  <c r="O11" i="61"/>
  <c r="N11" i="61"/>
  <c r="N29" i="61" s="1"/>
  <c r="J11" i="61"/>
  <c r="D11" i="61"/>
  <c r="C11" i="61"/>
  <c r="B11" i="61"/>
  <c r="J29" i="61" l="1"/>
  <c r="I11" i="61"/>
  <c r="O29" i="61"/>
  <c r="B29" i="61"/>
  <c r="C29" i="61"/>
  <c r="I18" i="61"/>
  <c r="H29" i="61"/>
  <c r="D29" i="61"/>
  <c r="P29" i="61"/>
  <c r="B30" i="61" l="1"/>
  <c r="D30" i="61"/>
  <c r="I29" i="61"/>
  <c r="C30" i="61" s="1"/>
</calcChain>
</file>

<file path=xl/sharedStrings.xml><?xml version="1.0" encoding="utf-8"?>
<sst xmlns="http://schemas.openxmlformats.org/spreadsheetml/2006/main" count="42" uniqueCount="34">
  <si>
    <t>Voci</t>
  </si>
  <si>
    <t>A) INVESTIMENTI/IMPIEGHI</t>
  </si>
  <si>
    <t>B) FONTI DI FINANZIAMENTO</t>
  </si>
  <si>
    <t>Importo</t>
  </si>
  <si>
    <t>I) IMMOBILIZZAZIONI IMMATERIALI</t>
  </si>
  <si>
    <t>1) Costi d'impianto, ampliamento e sviluppo</t>
  </si>
  <si>
    <t>2) Diritti di brevetto e utilizzazione opere d'ingegno</t>
  </si>
  <si>
    <t>3) Concessioni, licenze, marchi e diritti simili</t>
  </si>
  <si>
    <t>4)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</si>
  <si>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</si>
  <si>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</si>
  <si>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</si>
  <si>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</si>
  <si>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</si>
  <si>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</si>
  <si>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</si>
  <si>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</si>
  <si>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</si>
  <si>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</si>
  <si>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>4) Patrimonio librario, opere d'arte d'antiquariato,museali</t>
  </si>
  <si>
    <t>QUADRATURE</t>
  </si>
  <si>
    <t>Importo investimento 2023</t>
  </si>
  <si>
    <t>I) CONTRIBUTI DA TERZI FINALIZZATI (IN C/CAPITALE O C/IMPIANTI) 2023</t>
  </si>
  <si>
    <t>II) RISORSE DA INDEBITAMENTO 2023</t>
  </si>
  <si>
    <t>III) RISORSE PROPRIE 2023</t>
  </si>
  <si>
    <t>Importo investimento 2024</t>
  </si>
  <si>
    <t>I) CONTRIBUTI DA TERZI FINALIZZATI (IN C/CAPITALE O C/IMPIANTI) 2024</t>
  </si>
  <si>
    <t>II) RISORSE DA INDEBITAMENTO 2024</t>
  </si>
  <si>
    <t>III) RISORSE PROPRIE 2024</t>
  </si>
  <si>
    <t xml:space="preserve">                                                                                   BUDGET DEGLI INVESTIMENTI TRIENNALE 2023-2025</t>
  </si>
  <si>
    <t>Importo investimento 2025</t>
  </si>
  <si>
    <t>I) CONTRIBUTI DA TERZI FINALIZZATI (IN C/CAPITALE O C/IMPIANTI) 2025</t>
  </si>
  <si>
    <t>II) RISORSE DA INDEBITAMENTO 2025</t>
  </si>
  <si>
    <t>III) RISORSE PROPRIE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</si>
</sst>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 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3" fillId="0" borderId="0"/>
    <xf numFmtId="166" fontId="4" fillId="0" borderId="0"/>
    <xf numFmtId="167" fontId="4" fillId="0" borderId="0"/>
    <xf numFmtId="164" fontId="5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 applyAlignment="1">
      <alignment horizontal="center"/>
    </xf>
    <xf numFmtId="0" fontId="9" fillId="2" borderId="0" xfId="0" applyFont="1" applyFill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7" fillId="3" borderId="0" xfId="0" applyFont="1" applyFill="1"/>
    <xf numFmtId="165" fontId="7" fillId="3" borderId="0" xfId="1" applyNumberFormat="1" applyFont="1" applyFill="1" applyBorder="1"/>
    <xf numFmtId="0" fontId="8" fillId="3" borderId="0" xfId="1" applyNumberFormat="1" applyFont="1" applyFill="1" applyBorder="1" applyAlignment="1">
      <alignment horizontal="right"/>
    </xf>
    <xf numFmtId="0" fontId="9" fillId="3" borderId="0" xfId="0" applyFont="1" applyFill="1"/>
    <xf numFmtId="165" fontId="8" fillId="3" borderId="0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 wrapText="1"/>
    </xf>
    <xf numFmtId="165" fontId="8" fillId="3" borderId="0" xfId="1" applyNumberFormat="1" applyFont="1" applyFill="1" applyBorder="1" applyAlignment="1"/>
    <xf numFmtId="165" fontId="8" fillId="3" borderId="0" xfId="0" applyNumberFormat="1" applyFont="1" applyFill="1"/>
    <xf numFmtId="165" fontId="9" fillId="3" borderId="0" xfId="0" applyNumberFormat="1" applyFont="1" applyFill="1" applyAlignment="1">
      <alignment horizontal="center"/>
    </xf>
    <xf numFmtId="165" fontId="8" fillId="3" borderId="0" xfId="1" applyNumberFormat="1" applyFont="1" applyFill="1" applyBorder="1" applyAlignment="1">
      <alignment horizontal="right"/>
    </xf>
    <xf numFmtId="165" fontId="7" fillId="3" borderId="0" xfId="0" applyNumberFormat="1" applyFont="1" applyFill="1"/>
    <xf numFmtId="165" fontId="9" fillId="3" borderId="0" xfId="1" applyNumberFormat="1" applyFont="1" applyFill="1" applyBorder="1"/>
    <xf numFmtId="165" fontId="9" fillId="3" borderId="0" xfId="1" applyNumberFormat="1" applyFont="1" applyFill="1" applyBorder="1" applyAlignment="1"/>
    <xf numFmtId="165" fontId="10" fillId="3" borderId="0" xfId="1" applyNumberFormat="1" applyFont="1" applyFill="1" applyBorder="1"/>
    <xf numFmtId="165" fontId="9" fillId="3" borderId="0" xfId="0" applyNumberFormat="1" applyFont="1" applyFill="1"/>
    <xf numFmtId="165" fontId="7" fillId="3" borderId="0" xfId="0" applyNumberFormat="1" applyFont="1" applyFill="1" applyAlignment="1">
      <alignment wrapText="1"/>
    </xf>
    <xf numFmtId="165" fontId="9" fillId="3" borderId="0" xfId="1" applyNumberFormat="1" applyFont="1" applyFill="1" applyBorder="1" applyAlignment="1">
      <alignment wrapText="1"/>
    </xf>
    <xf numFmtId="165" fontId="9" fillId="3" borderId="0" xfId="1" applyNumberFormat="1" applyFont="1" applyFill="1" applyBorder="1" applyAlignment="1">
      <alignment horizontal="right"/>
    </xf>
    <xf numFmtId="0" fontId="9" fillId="3" borderId="0" xfId="0" applyFont="1" applyFill="1" applyAlignment="1">
      <alignment wrapText="1"/>
    </xf>
    <xf numFmtId="165" fontId="7" fillId="3" borderId="0" xfId="1" applyNumberFormat="1" applyFont="1" applyFill="1" applyBorder="1" applyAlignment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9" fillId="4" borderId="0" xfId="0" applyFont="1" applyFill="1"/>
    <xf numFmtId="165" fontId="8" fillId="4" borderId="0" xfId="1" applyNumberFormat="1" applyFont="1" applyFill="1" applyBorder="1" applyAlignment="1">
      <alignment vertical="center" wrapText="1"/>
    </xf>
    <xf numFmtId="165" fontId="9" fillId="4" borderId="0" xfId="0" applyNumberFormat="1" applyFont="1" applyFill="1" applyAlignment="1">
      <alignment horizontal="center"/>
    </xf>
    <xf numFmtId="0" fontId="8" fillId="4" borderId="0" xfId="1" applyNumberFormat="1" applyFont="1" applyFill="1" applyBorder="1" applyAlignment="1">
      <alignment horizontal="right"/>
    </xf>
    <xf numFmtId="0" fontId="8" fillId="4" borderId="0" xfId="0" applyFont="1" applyFill="1"/>
    <xf numFmtId="165" fontId="9" fillId="4" borderId="0" xfId="1" applyNumberFormat="1" applyFont="1" applyFill="1" applyBorder="1"/>
    <xf numFmtId="165" fontId="8" fillId="4" borderId="0" xfId="1" applyNumberFormat="1" applyFont="1" applyFill="1" applyBorder="1" applyAlignment="1"/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vertical="center" wrapText="1"/>
    </xf>
    <xf numFmtId="165" fontId="7" fillId="4" borderId="0" xfId="1" applyNumberFormat="1" applyFont="1" applyFill="1" applyBorder="1"/>
    <xf numFmtId="165" fontId="7" fillId="4" borderId="0" xfId="0" applyNumberFormat="1" applyFont="1" applyFill="1"/>
    <xf numFmtId="165" fontId="9" fillId="4" borderId="0" xfId="0" applyNumberFormat="1" applyFont="1" applyFill="1"/>
    <xf numFmtId="165" fontId="15" fillId="3" borderId="0" xfId="0" applyNumberFormat="1" applyFont="1" applyFill="1"/>
    <xf numFmtId="165" fontId="15" fillId="3" borderId="0" xfId="1" applyNumberFormat="1" applyFont="1" applyFill="1" applyBorder="1"/>
    <xf numFmtId="41" fontId="8" fillId="3" borderId="0" xfId="7" applyFont="1" applyFill="1" applyBorder="1" applyAlignment="1">
      <alignment vertical="center" wrapText="1"/>
    </xf>
    <xf numFmtId="41" fontId="8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165" fontId="15" fillId="3" borderId="0" xfId="1" applyNumberFormat="1" applyFont="1" applyFill="1" applyBorder="1" applyAlignment="1"/>
    <xf numFmtId="165" fontId="9" fillId="3" borderId="0" xfId="0" applyNumberFormat="1" applyFont="1" applyFill="1" applyAlignment="1">
      <alignment wrapText="1"/>
    </xf>
    <xf numFmtId="165" fontId="12" fillId="3" borderId="0" xfId="1" applyNumberFormat="1" applyFont="1" applyFill="1" applyBorder="1" applyAlignment="1"/>
    <xf numFmtId="0" fontId="13" fillId="4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</cellXfs>
  <cellStyles count="8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Migliaia [0]" xfId="7" builtinId="6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tabSelected="1" topLeftCell="A8" zoomScale="125" zoomScaleNormal="125" workbookViewId="0">
      <selection activeCell="T10" sqref="T10"/>
    </sheetView>
  </sheetViews>
  <sheetFormatPr defaultColWidth="8.81640625" defaultRowHeight="14.5"/>
  <cols>
    <col min="1" max="1" width="39.81640625" customWidth="1"/>
    <col min="2" max="4" width="10.36328125" customWidth="1"/>
    <col min="5" max="7" width="0.36328125" customWidth="1"/>
    <col min="8" max="16" width="10.36328125" customWidth="1"/>
  </cols>
  <sheetData>
    <row r="1" spans="1:16" ht="20.2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1.25" customHeight="1">
      <c r="A5" s="64" t="s">
        <v>1</v>
      </c>
      <c r="B5" s="65"/>
      <c r="C5" s="65"/>
      <c r="D5" s="65"/>
      <c r="E5" s="30"/>
      <c r="F5" s="32"/>
      <c r="G5" s="32"/>
      <c r="H5" s="66" t="s">
        <v>2</v>
      </c>
      <c r="I5" s="67"/>
      <c r="J5" s="67"/>
      <c r="K5" s="67"/>
      <c r="L5" s="67"/>
      <c r="M5" s="67"/>
      <c r="N5" s="67"/>
      <c r="O5" s="67"/>
      <c r="P5" s="67"/>
    </row>
    <row r="6" spans="1:16" ht="2" customHeight="1">
      <c r="A6" s="37"/>
      <c r="B6" s="38"/>
      <c r="C6" s="38"/>
      <c r="D6" s="38"/>
      <c r="E6" s="30"/>
      <c r="F6" s="5"/>
      <c r="G6" s="32"/>
      <c r="H6" s="39"/>
      <c r="I6" s="40"/>
      <c r="J6" s="40"/>
      <c r="K6" s="40"/>
      <c r="L6" s="40"/>
      <c r="M6" s="40"/>
      <c r="N6" s="40"/>
      <c r="O6" s="40"/>
      <c r="P6" s="40"/>
    </row>
    <row r="7" spans="1:16" ht="0.75" hidden="1" customHeight="1">
      <c r="A7" s="1"/>
      <c r="B7" s="4"/>
      <c r="C7" s="4"/>
      <c r="D7" s="4"/>
      <c r="E7" s="4"/>
      <c r="F7" s="5"/>
      <c r="G7" s="5"/>
      <c r="H7" s="3"/>
      <c r="I7" s="6"/>
      <c r="J7" s="6"/>
      <c r="K7" s="6"/>
      <c r="L7" s="6"/>
      <c r="M7" s="6"/>
      <c r="N7" s="6"/>
      <c r="O7" s="6"/>
      <c r="P7" s="6"/>
    </row>
    <row r="8" spans="1:16" ht="63">
      <c r="A8" s="33" t="s">
        <v>0</v>
      </c>
      <c r="B8" s="30" t="s">
        <v>21</v>
      </c>
      <c r="C8" s="30" t="s">
        <v>25</v>
      </c>
      <c r="D8" s="30" t="s">
        <v>30</v>
      </c>
      <c r="E8" s="30"/>
      <c r="F8" s="42"/>
      <c r="G8" s="30"/>
      <c r="H8" s="30" t="s">
        <v>22</v>
      </c>
      <c r="I8" s="30" t="s">
        <v>26</v>
      </c>
      <c r="J8" s="30" t="s">
        <v>31</v>
      </c>
      <c r="K8" s="30" t="s">
        <v>23</v>
      </c>
      <c r="L8" s="30" t="s">
        <v>27</v>
      </c>
      <c r="M8" s="30" t="s">
        <v>32</v>
      </c>
      <c r="N8" s="30" t="s">
        <v>24</v>
      </c>
      <c r="O8" s="30" t="s">
        <v>28</v>
      </c>
      <c r="P8" s="30" t="s">
        <v>33</v>
      </c>
    </row>
    <row r="9" spans="1:16" ht="2" customHeight="1">
      <c r="A9" s="41"/>
      <c r="B9" s="42"/>
      <c r="C9" s="42"/>
      <c r="D9" s="42"/>
      <c r="E9" s="30"/>
      <c r="F9" s="42"/>
      <c r="G9" s="30"/>
      <c r="H9" s="42"/>
      <c r="I9" s="42"/>
      <c r="J9" s="42"/>
      <c r="K9" s="42"/>
      <c r="L9" s="42"/>
      <c r="M9" s="42"/>
      <c r="N9" s="42"/>
      <c r="O9" s="42"/>
      <c r="P9" s="42"/>
    </row>
    <row r="10" spans="1:16">
      <c r="A10" s="34"/>
      <c r="B10" s="12"/>
      <c r="C10" s="12"/>
      <c r="D10" s="12"/>
      <c r="E10" s="12"/>
      <c r="F10" s="51"/>
      <c r="G10" s="12"/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  <c r="M10" s="13" t="s">
        <v>3</v>
      </c>
      <c r="N10" s="13" t="s">
        <v>3</v>
      </c>
      <c r="O10" s="13" t="s">
        <v>3</v>
      </c>
      <c r="P10" s="15" t="s">
        <v>3</v>
      </c>
    </row>
    <row r="11" spans="1:16">
      <c r="A11" s="7" t="s">
        <v>4</v>
      </c>
      <c r="B11" s="56">
        <f t="shared" ref="B11:M11" si="0">SUM(B12:B16)</f>
        <v>116000</v>
      </c>
      <c r="C11" s="56">
        <f t="shared" si="0"/>
        <v>56000</v>
      </c>
      <c r="D11" s="56">
        <f t="shared" si="0"/>
        <v>56000</v>
      </c>
      <c r="E11" s="8"/>
      <c r="F11" s="52"/>
      <c r="G11" s="12"/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ref="N11:P11" si="1">SUM(N12:N16)</f>
        <v>116000</v>
      </c>
      <c r="O11" s="56">
        <f t="shared" si="1"/>
        <v>56000</v>
      </c>
      <c r="P11" s="56">
        <f t="shared" si="1"/>
        <v>56000</v>
      </c>
    </row>
    <row r="12" spans="1:16">
      <c r="A12" s="10" t="s">
        <v>5</v>
      </c>
      <c r="B12" s="11"/>
      <c r="C12" s="12"/>
      <c r="D12" s="12"/>
      <c r="E12" s="12"/>
      <c r="F12" s="51"/>
      <c r="G12" s="12"/>
      <c r="H12" s="13"/>
      <c r="I12" s="13"/>
      <c r="J12" s="9"/>
      <c r="K12" s="13"/>
      <c r="L12" s="13"/>
      <c r="M12" s="14"/>
      <c r="N12" s="14"/>
      <c r="O12" s="14"/>
      <c r="P12" s="15"/>
    </row>
    <row r="13" spans="1:16">
      <c r="A13" s="10" t="s">
        <v>6</v>
      </c>
      <c r="B13" s="11"/>
      <c r="C13" s="12"/>
      <c r="D13" s="12"/>
      <c r="E13" s="12"/>
      <c r="F13" s="51"/>
      <c r="G13" s="12"/>
      <c r="H13" s="13"/>
      <c r="I13" s="13"/>
      <c r="J13" s="9"/>
      <c r="K13" s="13"/>
      <c r="L13" s="13"/>
      <c r="M13" s="14"/>
      <c r="N13" s="14"/>
      <c r="O13" s="14"/>
      <c r="P13" s="15"/>
    </row>
    <row r="14" spans="1:16">
      <c r="A14" s="10" t="s">
        <v>7</v>
      </c>
      <c r="B14" s="11">
        <v>116000</v>
      </c>
      <c r="C14" s="57">
        <v>56000</v>
      </c>
      <c r="D14" s="57">
        <v>56000</v>
      </c>
      <c r="E14" s="12"/>
      <c r="F14" s="51"/>
      <c r="G14" s="12"/>
      <c r="H14" s="13"/>
      <c r="I14" s="13"/>
      <c r="J14" s="9"/>
      <c r="K14" s="13"/>
      <c r="L14" s="13"/>
      <c r="M14" s="14"/>
      <c r="N14" s="16">
        <f>+B14</f>
        <v>116000</v>
      </c>
      <c r="O14" s="58">
        <f>+C14</f>
        <v>56000</v>
      </c>
      <c r="P14" s="58">
        <f>+D14</f>
        <v>56000</v>
      </c>
    </row>
    <row r="15" spans="1:16">
      <c r="A15" s="10" t="s">
        <v>8</v>
      </c>
      <c r="B15" s="11"/>
      <c r="C15" s="17"/>
      <c r="D15" s="11"/>
      <c r="E15" s="11"/>
      <c r="F15" s="44"/>
      <c r="G15" s="12"/>
      <c r="H15" s="13"/>
      <c r="I15" s="18"/>
      <c r="J15" s="19"/>
      <c r="K15" s="13"/>
      <c r="L15" s="13"/>
      <c r="M15" s="14"/>
      <c r="N15" s="16"/>
      <c r="O15" s="14"/>
      <c r="P15" s="15"/>
    </row>
    <row r="16" spans="1:16">
      <c r="A16" s="10" t="s">
        <v>9</v>
      </c>
      <c r="B16" s="11"/>
      <c r="C16" s="11"/>
      <c r="D16" s="12"/>
      <c r="E16" s="12"/>
      <c r="F16" s="51"/>
      <c r="G16" s="12"/>
      <c r="H16" s="59">
        <f>+B16</f>
        <v>0</v>
      </c>
      <c r="I16" s="59">
        <f>+C16</f>
        <v>0</v>
      </c>
      <c r="J16" s="9"/>
      <c r="K16" s="13"/>
      <c r="L16" s="13"/>
      <c r="M16" s="14"/>
      <c r="N16" s="14"/>
      <c r="O16" s="14"/>
      <c r="P16" s="15"/>
    </row>
    <row r="17" spans="1:16" ht="2" customHeight="1">
      <c r="A17" s="43"/>
      <c r="B17" s="44"/>
      <c r="C17" s="44"/>
      <c r="D17" s="42"/>
      <c r="E17" s="30"/>
      <c r="F17" s="51"/>
      <c r="G17" s="12"/>
      <c r="H17" s="45"/>
      <c r="I17" s="45"/>
      <c r="J17" s="46"/>
      <c r="K17" s="37"/>
      <c r="L17" s="37"/>
      <c r="M17" s="47"/>
      <c r="N17" s="47"/>
      <c r="O17" s="47"/>
      <c r="P17" s="39"/>
    </row>
    <row r="18" spans="1:16">
      <c r="A18" s="7" t="s">
        <v>10</v>
      </c>
      <c r="B18" s="20">
        <f t="shared" ref="B18:M18" si="2">SUM(B19:B25)</f>
        <v>49240807.280000001</v>
      </c>
      <c r="C18" s="20">
        <f t="shared" si="2"/>
        <v>38252257.270000003</v>
      </c>
      <c r="D18" s="20">
        <f t="shared" si="2"/>
        <v>16154729</v>
      </c>
      <c r="E18" s="20"/>
      <c r="F18" s="53"/>
      <c r="G18" s="20"/>
      <c r="H18" s="55">
        <f>SUM(H19:H25)</f>
        <v>25448868</v>
      </c>
      <c r="I18" s="55">
        <f t="shared" si="2"/>
        <v>13061712</v>
      </c>
      <c r="J18" s="55">
        <f t="shared" si="2"/>
        <v>3392500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20">
        <f>SUM(N19:N25)</f>
        <v>23791939.280000001</v>
      </c>
      <c r="O18" s="20">
        <f>SUM(O19:O25)</f>
        <v>25190545.270000003</v>
      </c>
      <c r="P18" s="25">
        <f>SUM(P19:P25)</f>
        <v>12762229</v>
      </c>
    </row>
    <row r="19" spans="1:16">
      <c r="A19" s="10" t="s">
        <v>11</v>
      </c>
      <c r="B19" s="21">
        <v>40763251.280000001</v>
      </c>
      <c r="C19" s="21">
        <v>30707312.780000001</v>
      </c>
      <c r="D19" s="21">
        <v>8975000</v>
      </c>
      <c r="E19" s="21"/>
      <c r="F19" s="48"/>
      <c r="G19" s="21"/>
      <c r="H19" s="24">
        <v>25448868</v>
      </c>
      <c r="I19" s="24">
        <v>13061712</v>
      </c>
      <c r="J19" s="19">
        <v>3392500</v>
      </c>
      <c r="K19" s="24"/>
      <c r="L19" s="24"/>
      <c r="M19" s="24"/>
      <c r="N19" s="22">
        <f>+B19-H19</f>
        <v>15314383.280000001</v>
      </c>
      <c r="O19" s="22">
        <f>+C19-I19</f>
        <v>17645600.780000001</v>
      </c>
      <c r="P19" s="26">
        <f>+D19-J19</f>
        <v>5582500</v>
      </c>
    </row>
    <row r="20" spans="1:16">
      <c r="A20" s="10" t="s">
        <v>12</v>
      </c>
      <c r="B20" s="22">
        <v>3246027</v>
      </c>
      <c r="C20" s="21">
        <v>2197500</v>
      </c>
      <c r="D20" s="21">
        <v>2519500</v>
      </c>
      <c r="E20" s="21"/>
      <c r="F20" s="48"/>
      <c r="G20" s="21"/>
      <c r="H20" s="24"/>
      <c r="I20" s="24"/>
      <c r="J20" s="19"/>
      <c r="K20" s="24"/>
      <c r="L20" s="24"/>
      <c r="M20" s="24"/>
      <c r="N20" s="22">
        <f>B20-H20</f>
        <v>3246027</v>
      </c>
      <c r="O20" s="17">
        <f>+C20</f>
        <v>2197500</v>
      </c>
      <c r="P20" s="26">
        <f t="shared" ref="P20:P23" si="3">+D20</f>
        <v>2519500</v>
      </c>
    </row>
    <row r="21" spans="1:16">
      <c r="A21" s="10" t="s">
        <v>13</v>
      </c>
      <c r="B21" s="22">
        <v>125000</v>
      </c>
      <c r="C21" s="21">
        <v>75000</v>
      </c>
      <c r="D21" s="21">
        <v>75000</v>
      </c>
      <c r="E21" s="21"/>
      <c r="F21" s="48"/>
      <c r="G21" s="21"/>
      <c r="H21" s="22"/>
      <c r="I21" s="24"/>
      <c r="J21" s="19"/>
      <c r="K21" s="24"/>
      <c r="L21" s="24"/>
      <c r="M21" s="24"/>
      <c r="N21" s="22">
        <f>B21-H21</f>
        <v>125000</v>
      </c>
      <c r="O21" s="17">
        <f>+C21</f>
        <v>75000</v>
      </c>
      <c r="P21" s="26">
        <f t="shared" si="3"/>
        <v>75000</v>
      </c>
    </row>
    <row r="22" spans="1:16">
      <c r="A22" s="10" t="s">
        <v>19</v>
      </c>
      <c r="B22" s="23">
        <v>1077729</v>
      </c>
      <c r="C22" s="24">
        <v>1077729</v>
      </c>
      <c r="D22" s="24">
        <v>1077729</v>
      </c>
      <c r="E22" s="24"/>
      <c r="F22" s="54"/>
      <c r="G22" s="21"/>
      <c r="H22" s="24"/>
      <c r="I22" s="24"/>
      <c r="J22" s="19"/>
      <c r="K22" s="24"/>
      <c r="L22" s="24"/>
      <c r="M22" s="24"/>
      <c r="N22" s="22">
        <f>B22-H22</f>
        <v>1077729</v>
      </c>
      <c r="O22" s="17">
        <f t="shared" ref="O22:O25" si="4">+C22</f>
        <v>1077729</v>
      </c>
      <c r="P22" s="26">
        <f t="shared" si="3"/>
        <v>1077729</v>
      </c>
    </row>
    <row r="23" spans="1:16">
      <c r="A23" s="10" t="s">
        <v>14</v>
      </c>
      <c r="B23" s="22">
        <v>2920000</v>
      </c>
      <c r="C23" s="21">
        <v>1057500</v>
      </c>
      <c r="D23" s="21">
        <v>907500</v>
      </c>
      <c r="E23" s="21"/>
      <c r="F23" s="48"/>
      <c r="G23" s="21"/>
      <c r="H23" s="24"/>
      <c r="I23" s="24"/>
      <c r="J23" s="19"/>
      <c r="K23" s="24"/>
      <c r="L23" s="24"/>
      <c r="M23" s="24"/>
      <c r="N23" s="22">
        <f>B23-H23</f>
        <v>2920000</v>
      </c>
      <c r="O23" s="17">
        <f t="shared" si="4"/>
        <v>1057500</v>
      </c>
      <c r="P23" s="26">
        <f t="shared" si="3"/>
        <v>907500</v>
      </c>
    </row>
    <row r="24" spans="1:16">
      <c r="A24" s="10" t="s">
        <v>15</v>
      </c>
      <c r="B24" s="22"/>
      <c r="C24" s="21"/>
      <c r="D24" s="21"/>
      <c r="E24" s="21"/>
      <c r="F24" s="48"/>
      <c r="G24" s="21"/>
      <c r="H24" s="22"/>
      <c r="I24" s="22"/>
      <c r="J24" s="27"/>
      <c r="K24" s="24"/>
      <c r="L24" s="24"/>
      <c r="M24" s="24"/>
      <c r="N24" s="17"/>
      <c r="O24" s="17"/>
      <c r="P24" s="61"/>
    </row>
    <row r="25" spans="1:16">
      <c r="A25" s="10" t="s">
        <v>16</v>
      </c>
      <c r="B25" s="21">
        <v>1108800</v>
      </c>
      <c r="C25" s="21">
        <v>3137215.49</v>
      </c>
      <c r="D25" s="21">
        <v>2600000</v>
      </c>
      <c r="E25" s="10"/>
      <c r="F25" s="43"/>
      <c r="G25" s="21"/>
      <c r="H25" s="22"/>
      <c r="I25" s="10"/>
      <c r="J25" s="9"/>
      <c r="K25" s="10"/>
      <c r="L25" s="10"/>
      <c r="M25" s="10"/>
      <c r="N25" s="22">
        <f>B25-H25</f>
        <v>1108800</v>
      </c>
      <c r="O25" s="17">
        <f t="shared" si="4"/>
        <v>3137215.49</v>
      </c>
      <c r="P25" s="16">
        <f>+D25</f>
        <v>2600000</v>
      </c>
    </row>
    <row r="26" spans="1:16" ht="2" customHeight="1">
      <c r="A26" s="43"/>
      <c r="B26" s="48"/>
      <c r="C26" s="43"/>
      <c r="D26" s="43"/>
      <c r="E26" s="10"/>
      <c r="F26" s="43"/>
      <c r="G26" s="21"/>
      <c r="H26" s="43"/>
      <c r="I26" s="43"/>
      <c r="J26" s="46"/>
      <c r="K26" s="43"/>
      <c r="L26" s="43"/>
      <c r="M26" s="43"/>
      <c r="N26" s="49"/>
      <c r="O26" s="47"/>
      <c r="P26" s="50"/>
    </row>
    <row r="27" spans="1:16">
      <c r="A27" s="7" t="s">
        <v>17</v>
      </c>
      <c r="B27" s="7"/>
      <c r="C27" s="7"/>
      <c r="D27" s="7"/>
      <c r="E27" s="7"/>
      <c r="F27" s="42"/>
      <c r="G27" s="7"/>
      <c r="H27" s="10"/>
      <c r="I27" s="10"/>
      <c r="J27" s="10"/>
      <c r="K27" s="10"/>
      <c r="L27" s="10"/>
      <c r="M27" s="10"/>
      <c r="N27" s="10"/>
      <c r="O27" s="10"/>
      <c r="P27" s="28"/>
    </row>
    <row r="28" spans="1:16" ht="2" customHeight="1">
      <c r="A28" s="43"/>
      <c r="B28" s="48"/>
      <c r="C28" s="43"/>
      <c r="D28" s="43"/>
      <c r="E28" s="10"/>
      <c r="F28" s="2"/>
      <c r="G28" s="7"/>
      <c r="H28" s="43"/>
      <c r="I28" s="43"/>
      <c r="J28" s="43"/>
      <c r="K28" s="43"/>
      <c r="L28" s="43"/>
      <c r="M28" s="43"/>
      <c r="N28" s="43"/>
      <c r="O28" s="43"/>
      <c r="P28" s="50"/>
    </row>
    <row r="29" spans="1:16">
      <c r="A29" s="13" t="s">
        <v>18</v>
      </c>
      <c r="B29" s="20">
        <f>+B11+B18+B27</f>
        <v>49356807.280000001</v>
      </c>
      <c r="C29" s="20">
        <f>+C11+C18+C27</f>
        <v>38308257.270000003</v>
      </c>
      <c r="D29" s="20">
        <f>+D11+D18+D27</f>
        <v>16210729</v>
      </c>
      <c r="E29" s="20"/>
      <c r="F29" s="20"/>
      <c r="G29" s="20"/>
      <c r="H29" s="62">
        <f t="shared" ref="H29:P29" si="5">+H11+H18+H27</f>
        <v>25448868</v>
      </c>
      <c r="I29" s="62">
        <f t="shared" si="5"/>
        <v>13061712</v>
      </c>
      <c r="J29" s="62">
        <f t="shared" si="5"/>
        <v>3392500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29">
        <f>+N11+N18+N27</f>
        <v>23907939.280000001</v>
      </c>
      <c r="O29" s="29">
        <f t="shared" si="5"/>
        <v>25246545.270000003</v>
      </c>
      <c r="P29" s="25">
        <f t="shared" si="5"/>
        <v>12818229</v>
      </c>
    </row>
    <row r="30" spans="1:16">
      <c r="A30" s="36" t="s">
        <v>20</v>
      </c>
      <c r="B30" s="17">
        <f>+B29-(H29+N29)</f>
        <v>0</v>
      </c>
      <c r="C30" s="17">
        <f>+C29-(I29+O29)</f>
        <v>0</v>
      </c>
      <c r="D30" s="17">
        <f>+D29-(J29+P29)</f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mergeCells count="3">
    <mergeCell ref="A1:P1"/>
    <mergeCell ref="A5:D5"/>
    <mergeCell ref="H5:P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investimenti_2023-2025</vt:lpstr>
      <vt:lpstr>'Budget investimenti_2023-2025'!Area_stampa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2021-12-13T01:50:46Z</cp:lastPrinted>
  <dcterms:created xsi:type="dcterms:W3CDTF">2006-09-16T00:00:00Z</dcterms:created>
  <dcterms:modified xsi:type="dcterms:W3CDTF">2023-02-10T11:11:40Z</dcterms:modified>
</cp:coreProperties>
</file>