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6300" windowHeight="12349"/>
  </bookViews>
  <sheets>
    <sheet name="Foglio1" sheetId="1" r:id="rId1"/>
    <sheet name="Foglio2" sheetId="2" r:id="rId2"/>
  </sheets>
  <calcPr calcId="162913"/>
</workbook>
</file>

<file path=xl/calcChain.xml><?xml version="1.0" encoding="utf-8"?>
<calcChain xmlns="http://schemas.openxmlformats.org/spreadsheetml/2006/main">
  <c r="C16" i="1" l="1"/>
  <c r="D14" i="1" l="1"/>
  <c r="F14" i="1" s="1"/>
  <c r="G14" i="1" s="1"/>
  <c r="D4" i="1"/>
  <c r="F4" i="1" s="1"/>
  <c r="G4" i="1" s="1"/>
  <c r="D3" i="1"/>
  <c r="D9" i="1"/>
  <c r="F9" i="1" s="1"/>
  <c r="G9" i="1" s="1"/>
  <c r="D10" i="1"/>
  <c r="F10" i="1" s="1"/>
  <c r="G10" i="1" s="1"/>
  <c r="D11" i="1"/>
  <c r="F11" i="1" s="1"/>
  <c r="G11" i="1" s="1"/>
  <c r="D12" i="1"/>
  <c r="F12" i="1" s="1"/>
  <c r="G12" i="1" s="1"/>
  <c r="D6" i="1"/>
  <c r="F6" i="1" s="1"/>
  <c r="G6" i="1" s="1"/>
  <c r="D5" i="1"/>
  <c r="F5" i="1" s="1"/>
  <c r="G5" i="1" s="1"/>
  <c r="D15" i="1"/>
  <c r="F15" i="1" s="1"/>
  <c r="G15" i="1" s="1"/>
  <c r="D13" i="1"/>
  <c r="F13" i="1" s="1"/>
  <c r="G13" i="1" s="1"/>
  <c r="D8" i="1"/>
  <c r="F8" i="1" s="1"/>
  <c r="G8" i="1" s="1"/>
  <c r="D7" i="1"/>
  <c r="F7" i="1" s="1"/>
  <c r="G7" i="1" s="1"/>
  <c r="D16" i="1" l="1"/>
  <c r="F3" i="1"/>
  <c r="F16" i="1" l="1"/>
  <c r="G3" i="1"/>
  <c r="G16" i="1" s="1"/>
</calcChain>
</file>

<file path=xl/sharedStrings.xml><?xml version="1.0" encoding="utf-8"?>
<sst xmlns="http://schemas.openxmlformats.org/spreadsheetml/2006/main" count="20" uniqueCount="20">
  <si>
    <t>%</t>
  </si>
  <si>
    <t>TOTALE COSTI GENERALI</t>
  </si>
  <si>
    <t>RIPARTIZIONE COSTI GENERALI PER SERVIZIO</t>
  </si>
  <si>
    <t>TOTALE COSTO SERVIZIO</t>
  </si>
  <si>
    <t>TOTALE</t>
  </si>
  <si>
    <t>Servizi di supporto alla didattica</t>
  </si>
  <si>
    <t>Servizi di segreteria studenti</t>
  </si>
  <si>
    <t>Servizi di supporto agli organi</t>
  </si>
  <si>
    <t>Servizi finanziari</t>
  </si>
  <si>
    <t>Servizi di approvvigionamento</t>
  </si>
  <si>
    <t>Servizi tecnici informatici</t>
  </si>
  <si>
    <t>Servizi tecnici e gestione patrimonio immobiliare</t>
  </si>
  <si>
    <t>Servizi di laboratorio</t>
  </si>
  <si>
    <t>Servizi di supporto alla ricerca e alla terza missione</t>
  </si>
  <si>
    <t>Servizi bibliotecari</t>
  </si>
  <si>
    <t>Servizi istituzionali diversi (ad es. protocollo, urp, logistica, ecc.)</t>
  </si>
  <si>
    <t>Servizi di gestione delle risorse umane</t>
  </si>
  <si>
    <t>Servizi agli studenti</t>
  </si>
  <si>
    <t>SERVIZI</t>
  </si>
  <si>
    <t>COSTO PERSONALE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</si>
</sst>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0" fontId="0" fillId="0" borderId="2" xfId="0" applyBorder="1" applyAlignment="1">
      <alignment horizontal="left" vertical="center"/>
    </xf>
    <xf numFmtId="43" fontId="0" fillId="0" borderId="2" xfId="0" applyNumberFormat="1" applyBorder="1"/>
    <xf numFmtId="0" fontId="0" fillId="0" borderId="3" xfId="0" applyBorder="1" applyAlignment="1">
      <alignment horizontal="left" vertical="center"/>
    </xf>
    <xf numFmtId="43" fontId="0" fillId="0" borderId="3" xfId="0" applyNumberFormat="1" applyBorder="1"/>
    <xf numFmtId="0" fontId="0" fillId="0" borderId="4" xfId="0" applyBorder="1" applyAlignment="1">
      <alignment horizontal="left" vertical="center"/>
    </xf>
    <xf numFmtId="43" fontId="0" fillId="0" borderId="4" xfId="0" applyNumberFormat="1" applyBorder="1"/>
    <xf numFmtId="0" fontId="2" fillId="2" borderId="1" xfId="0" applyFont="1" applyFill="1" applyBorder="1" applyAlignment="1">
      <alignment horizontal="right" vertical="center"/>
    </xf>
    <xf numFmtId="43" fontId="2" fillId="2" borderId="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3" fontId="0" fillId="0" borderId="2" xfId="1" applyFont="1" applyFill="1" applyBorder="1"/>
    <xf numFmtId="43" fontId="0" fillId="0" borderId="3" xfId="1" applyFont="1" applyFill="1" applyBorder="1"/>
    <xf numFmtId="43" fontId="0" fillId="0" borderId="4" xfId="1" applyFon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1"/>
  <sheetViews>
    <sheetView tabSelected="1" workbookViewId="0">
      <selection activeCell="D3" sqref="D3"/>
    </sheetView>
  </sheetViews>
  <sheetFormatPr defaultRowHeight="14.3" x14ac:dyDescent="0.25"/>
  <cols>
    <col min="2" max="2" width="58" customWidth="1"/>
    <col min="3" max="3" width="14.25" bestFit="1" customWidth="1"/>
    <col min="4" max="4" width="8" bestFit="1" customWidth="1"/>
    <col min="5" max="5" width="14.25" bestFit="1" customWidth="1"/>
    <col min="6" max="6" width="15.375" bestFit="1" customWidth="1"/>
    <col min="7" max="7" width="15.25" bestFit="1" customWidth="1"/>
    <col min="10" max="10" width="13.25" style="1" bestFit="1" customWidth="1"/>
    <col min="11" max="11" width="14.25" bestFit="1" customWidth="1"/>
    <col min="13" max="13" width="16.125" style="1" customWidth="1"/>
    <col min="14" max="14" width="14.25" bestFit="1" customWidth="1"/>
  </cols>
  <sheetData>
    <row r="2" spans="2:14" s="3" customFormat="1" ht="45" x14ac:dyDescent="0.25">
      <c r="B2" s="14" t="s">
        <v>18</v>
      </c>
      <c r="C2" s="14" t="s">
        <v>19</v>
      </c>
      <c r="D2" s="15" t="s">
        <v>0</v>
      </c>
      <c r="E2" s="14" t="s">
        <v>1</v>
      </c>
      <c r="F2" s="14" t="s">
        <v>2</v>
      </c>
      <c r="G2" s="14" t="s">
        <v>3</v>
      </c>
      <c r="J2" s="4"/>
      <c r="M2" s="4"/>
    </row>
    <row r="3" spans="2:14" ht="14.95" x14ac:dyDescent="0.25">
      <c r="B3" s="5" t="s">
        <v>5</v>
      </c>
      <c r="C3" s="16">
        <v>3084115.4877735041</v>
      </c>
      <c r="D3" s="6">
        <f>+C3/C16*100</f>
        <v>6.0743888621332189</v>
      </c>
      <c r="E3" s="16">
        <v>59664672.139999963</v>
      </c>
      <c r="F3" s="6">
        <f>+D3*E3/100</f>
        <v>3624264.199100459</v>
      </c>
      <c r="G3" s="6">
        <f>+C3+F3</f>
        <v>6708379.6868739631</v>
      </c>
      <c r="K3" s="2"/>
      <c r="N3" s="2"/>
    </row>
    <row r="4" spans="2:14" ht="14.95" x14ac:dyDescent="0.25">
      <c r="B4" s="7" t="s">
        <v>6</v>
      </c>
      <c r="C4" s="17">
        <v>3932031.637773504</v>
      </c>
      <c r="D4" s="8">
        <f>+C4/C16*100</f>
        <v>7.7444211414047057</v>
      </c>
      <c r="E4" s="17">
        <v>59664672.139999963</v>
      </c>
      <c r="F4" s="8">
        <f t="shared" ref="F4:F15" si="0">+D4*E4/100</f>
        <v>4620683.4831599602</v>
      </c>
      <c r="G4" s="8">
        <f t="shared" ref="G4:G15" si="1">+C4+F4</f>
        <v>8552715.1209334638</v>
      </c>
      <c r="K4" s="2"/>
      <c r="N4" s="2"/>
    </row>
    <row r="5" spans="2:14" ht="14.95" x14ac:dyDescent="0.25">
      <c r="B5" s="7" t="s">
        <v>7</v>
      </c>
      <c r="C5" s="17">
        <v>3666247.0903846156</v>
      </c>
      <c r="D5" s="8">
        <f>+C5/C16*100</f>
        <v>7.2209392222656437</v>
      </c>
      <c r="E5" s="17">
        <v>59664672.139999963</v>
      </c>
      <c r="F5" s="8">
        <f t="shared" si="0"/>
        <v>4308349.7123934599</v>
      </c>
      <c r="G5" s="8">
        <f t="shared" si="1"/>
        <v>7974596.8027780754</v>
      </c>
      <c r="K5" s="2"/>
      <c r="N5" s="2"/>
    </row>
    <row r="6" spans="2:14" ht="14.95" x14ac:dyDescent="0.25">
      <c r="B6" s="7" t="s">
        <v>8</v>
      </c>
      <c r="C6" s="17">
        <v>2903645.7977735037</v>
      </c>
      <c r="D6" s="8">
        <f>+C6/C16*100</f>
        <v>5.7189407347091574</v>
      </c>
      <c r="E6" s="17">
        <v>59664672.139999963</v>
      </c>
      <c r="F6" s="8">
        <f t="shared" si="0"/>
        <v>3412187.2392451237</v>
      </c>
      <c r="G6" s="8">
        <f t="shared" si="1"/>
        <v>6315833.0370186269</v>
      </c>
      <c r="K6" s="2"/>
      <c r="N6" s="2"/>
    </row>
    <row r="7" spans="2:14" ht="14.95" x14ac:dyDescent="0.25">
      <c r="B7" s="7" t="s">
        <v>9</v>
      </c>
      <c r="C7" s="17">
        <v>3507621.6377735045</v>
      </c>
      <c r="D7" s="8">
        <f>+C7/C16*100</f>
        <v>6.9085149027446562</v>
      </c>
      <c r="E7" s="17">
        <v>59664672.139999963</v>
      </c>
      <c r="F7" s="8">
        <f t="shared" si="0"/>
        <v>4121942.7664656364</v>
      </c>
      <c r="G7" s="8">
        <f t="shared" si="1"/>
        <v>7629564.4042391405</v>
      </c>
      <c r="K7" s="2"/>
      <c r="N7" s="2"/>
    </row>
    <row r="8" spans="2:14" ht="14.95" x14ac:dyDescent="0.25">
      <c r="B8" s="7" t="s">
        <v>10</v>
      </c>
      <c r="C8" s="17">
        <v>2742828.077773504</v>
      </c>
      <c r="D8" s="8">
        <f>+C8/C16*100</f>
        <v>5.4021985857610062</v>
      </c>
      <c r="E8" s="17">
        <v>59664672.139999963</v>
      </c>
      <c r="F8" s="8">
        <f t="shared" si="0"/>
        <v>3223204.0745460186</v>
      </c>
      <c r="G8" s="8">
        <f t="shared" si="1"/>
        <v>5966032.1523195226</v>
      </c>
      <c r="K8" s="2"/>
      <c r="N8" s="2"/>
    </row>
    <row r="9" spans="2:14" ht="14.95" x14ac:dyDescent="0.25">
      <c r="B9" s="7" t="s">
        <v>11</v>
      </c>
      <c r="C9" s="17">
        <v>1226209.2853846154</v>
      </c>
      <c r="D9" s="8">
        <f>+C9/C16*100</f>
        <v>2.4151080124311006</v>
      </c>
      <c r="E9" s="17">
        <v>59664672.139999963</v>
      </c>
      <c r="F9" s="8">
        <f t="shared" si="0"/>
        <v>1440966.2774438858</v>
      </c>
      <c r="G9" s="8">
        <f t="shared" si="1"/>
        <v>2667175.5628285012</v>
      </c>
      <c r="K9" s="2"/>
      <c r="N9" s="2"/>
    </row>
    <row r="10" spans="2:14" ht="14.95" x14ac:dyDescent="0.25">
      <c r="B10" s="7" t="s">
        <v>12</v>
      </c>
      <c r="C10" s="17">
        <v>11062768.018051282</v>
      </c>
      <c r="D10" s="8">
        <f>+C10/C16*100</f>
        <v>21.788922982818402</v>
      </c>
      <c r="E10" s="17">
        <v>59664672.139999963</v>
      </c>
      <c r="F10" s="8">
        <f t="shared" si="0"/>
        <v>13000289.4605357</v>
      </c>
      <c r="G10" s="8">
        <f t="shared" si="1"/>
        <v>24063057.478586979</v>
      </c>
      <c r="K10" s="2"/>
      <c r="N10" s="2"/>
    </row>
    <row r="11" spans="2:14" ht="14.95" x14ac:dyDescent="0.25">
      <c r="B11" s="7" t="s">
        <v>13</v>
      </c>
      <c r="C11" s="17">
        <v>3585321.9777735043</v>
      </c>
      <c r="D11" s="8">
        <f>+C11/C16*100</f>
        <v>7.061551350877374</v>
      </c>
      <c r="E11" s="17">
        <v>59664672.139999963</v>
      </c>
      <c r="F11" s="8">
        <f t="shared" si="0"/>
        <v>4213251.4614987234</v>
      </c>
      <c r="G11" s="8">
        <f t="shared" si="1"/>
        <v>7798573.4392722277</v>
      </c>
      <c r="K11" s="2"/>
      <c r="N11" s="2"/>
    </row>
    <row r="12" spans="2:14" ht="14.95" x14ac:dyDescent="0.25">
      <c r="B12" s="7" t="s">
        <v>14</v>
      </c>
      <c r="C12" s="17">
        <v>3966691.5536068375</v>
      </c>
      <c r="D12" s="8">
        <f>+C12/C16*100</f>
        <v>7.8126863563537317</v>
      </c>
      <c r="E12" s="17">
        <v>59664672.139999963</v>
      </c>
      <c r="F12" s="8">
        <f t="shared" si="0"/>
        <v>4661413.6998449629</v>
      </c>
      <c r="G12" s="8">
        <f t="shared" si="1"/>
        <v>8628105.2534518</v>
      </c>
      <c r="K12" s="2"/>
      <c r="N12" s="2"/>
    </row>
    <row r="13" spans="2:14" ht="14.95" x14ac:dyDescent="0.25">
      <c r="B13" s="7" t="s">
        <v>15</v>
      </c>
      <c r="C13" s="17">
        <v>4145337.1427735044</v>
      </c>
      <c r="D13" s="8">
        <f>+C13/C16*100</f>
        <v>8.1645417850512576</v>
      </c>
      <c r="E13" s="17">
        <v>59664672.139999963</v>
      </c>
      <c r="F13" s="8">
        <f t="shared" si="0"/>
        <v>4871347.0877841339</v>
      </c>
      <c r="G13" s="8">
        <f t="shared" si="1"/>
        <v>9016684.2305576392</v>
      </c>
      <c r="K13" s="2"/>
      <c r="N13" s="2"/>
    </row>
    <row r="14" spans="2:14" ht="14.95" x14ac:dyDescent="0.25">
      <c r="B14" s="7" t="s">
        <v>16</v>
      </c>
      <c r="C14" s="17">
        <v>3295590.0553846154</v>
      </c>
      <c r="D14" s="8">
        <f>+C14/C16*100</f>
        <v>6.4909033419618396</v>
      </c>
      <c r="E14" s="17">
        <v>59664672.139999963</v>
      </c>
      <c r="F14" s="8">
        <f t="shared" si="0"/>
        <v>3872776.1979058324</v>
      </c>
      <c r="G14" s="8">
        <f t="shared" si="1"/>
        <v>7168366.2532904483</v>
      </c>
      <c r="K14" s="2"/>
      <c r="N14" s="2"/>
    </row>
    <row r="15" spans="2:14" ht="14.95" x14ac:dyDescent="0.25">
      <c r="B15" s="9" t="s">
        <v>17</v>
      </c>
      <c r="C15" s="18">
        <v>3654033.0177735039</v>
      </c>
      <c r="D15" s="10">
        <f>+C15/C16*100</f>
        <v>7.1968827214879152</v>
      </c>
      <c r="E15" s="18">
        <v>59664672.139999963</v>
      </c>
      <c r="F15" s="10">
        <f t="shared" si="0"/>
        <v>4293996.4800760709</v>
      </c>
      <c r="G15" s="10">
        <f t="shared" si="1"/>
        <v>7948029.4978495743</v>
      </c>
      <c r="K15" s="2"/>
      <c r="N15" s="2"/>
    </row>
    <row r="16" spans="2:14" ht="14.95" x14ac:dyDescent="0.25">
      <c r="B16" s="11" t="s">
        <v>4</v>
      </c>
      <c r="C16" s="12">
        <f>SUM(C3:C15)</f>
        <v>50772440.779999994</v>
      </c>
      <c r="D16" s="12">
        <f>SUM(D3:D15)</f>
        <v>100.00000000000001</v>
      </c>
      <c r="E16" s="13"/>
      <c r="F16" s="12">
        <f>SUM(F3:F15)</f>
        <v>59664672.139999971</v>
      </c>
      <c r="G16" s="12">
        <f>SUM(G3:G15)</f>
        <v>110437112.91999994</v>
      </c>
    </row>
    <row r="19" spans="3:5" ht="14.95" x14ac:dyDescent="0.25">
      <c r="C19" s="2"/>
    </row>
    <row r="20" spans="3:5" ht="14.95" x14ac:dyDescent="0.25">
      <c r="C20" s="2"/>
    </row>
    <row r="21" spans="3:5" ht="14.95" x14ac:dyDescent="0.25">
      <c r="E21" s="1"/>
    </row>
  </sheetData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CONTABILITA11</dc:creator>
  <cp:lastModifiedBy>ADIMAURO</cp:lastModifiedBy>
  <cp:lastPrinted>2018-07-06T08:39:26Z</cp:lastPrinted>
  <dcterms:created xsi:type="dcterms:W3CDTF">2018-01-23T11:30:27Z</dcterms:created>
  <dcterms:modified xsi:type="dcterms:W3CDTF">2020-01-23T07:25:53Z</dcterms:modified>
</cp:coreProperties>
</file>