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Tab8bis coorti differenti" sheetId="1" r:id="rId1"/>
  </sheets>
  <externalReferences>
    <externalReference r:id="rId4"/>
    <externalReference r:id="rId5"/>
  </externalReferences>
  <definedNames>
    <definedName name="_xlnm.Print_Area" localSheetId="0">'Tab8bis coorti differenti'!$A$1:$S$124</definedName>
    <definedName name="_xlnm.Print_Titles" localSheetId="0">'Tab8bis coorti differenti'!$1:$3</definedName>
  </definedNames>
  <calcPr fullCalcOnLoad="1"/>
</workbook>
</file>

<file path=xl/sharedStrings.xml><?xml version="1.0" encoding="utf-8"?>
<sst xmlns="http://schemas.openxmlformats.org/spreadsheetml/2006/main" count="602" uniqueCount="167">
  <si>
    <r>
      <t xml:space="preserve">TAB8bis - IMMATRICOLATI DELLE DIVERSE COORTI  DI RIFERIMENTO (coorte 2008-09 per lauree esennali, 2009-10 per le quinquennali, 2011-12 per le triennali e 2012-13 per le biennali), di cui laureati in corso nel a.a. 2013-14 (fino al 31 maggio 2015), passaggi, trasferimenti, rinunce, ancora iscritti al 2014-15 (a settembre 2015). In evidenza i corsi della OFF 2015-16 (in verde). 
</t>
    </r>
    <r>
      <rPr>
        <sz val="14"/>
        <color indexed="8"/>
        <rFont val="Arial Narrow"/>
        <family val="2"/>
      </rPr>
      <t>(*) Laureati in corso: provenienti dalla coorte e laureatisi entro l'a.a.2013-14, fino a maggio2015;   (**) Rinunciatari: comprendono i rinunciatari espliciti, i decaduti, i decessi, le prosecuzioni in strutture non gestite, fino al 30 novembre 2014; (***) Mancate iscrizioni: studenti che non hanno ancora perfezionato l'iscrizione al 2014 ma che non è detto che abbiano intenzione di abbandonare.</t>
    </r>
  </si>
  <si>
    <t>Dipartimento/Scuola</t>
  </si>
  <si>
    <t>COD. ESSE3</t>
  </si>
  <si>
    <t>TIPO CORSO</t>
  </si>
  <si>
    <t>in Off 2015-16</t>
  </si>
  <si>
    <t>CORSO DI STUDIO</t>
  </si>
  <si>
    <t>A.A. COORTE di riferimento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</si>
  <si>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</si>
  <si>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</si>
  <si>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</si>
  <si>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TRASFERIMENTI AD ALTRI ATENEI entro l'a.a. 2013-14</t>
  </si>
  <si>
    <t>di cui RINUNCIATARI (**) agli studi entro l'a.a. 2013-14</t>
  </si>
  <si>
    <t>di cui ancora iscritti nel 2014-15</t>
  </si>
  <si>
    <t>di cui MANCATE ISCRIZIONI (***) allo stesso cds  all'a.a. 2014-15</t>
  </si>
  <si>
    <t xml:space="preserve">% su Immatricolati
dei LAUREATI IN CORSO (*) allo stesso CDS entro l'a.a.2013-14 </t>
  </si>
  <si>
    <t>% su Immatricolati
dei PASSAGGI DI CDS nello stesso ateneo entro l'a.a. 2013-14</t>
  </si>
  <si>
    <t>% su Immatricolati
dei TRASFERIMENTI AD ALTRI ATENEI entro l'a.a. 2013-14</t>
  </si>
  <si>
    <t>% su Immatricolati
dei RINUNCIATARI (**) agli studi entro l'a.a. 2013-14</t>
  </si>
  <si>
    <t>% su Immatricolati
dei ancora iscritti nel 2014-15</t>
  </si>
  <si>
    <t>% su Immatricolati
dei MANCATE ISCRIZIONI (***) allo stesso cds  all'a.a. 2014-15</t>
  </si>
  <si>
    <t>Biologia</t>
  </si>
  <si>
    <t>Laurea DM270</t>
  </si>
  <si>
    <t>SCIENZE BIOLOGICHE (D.M.270/04)</t>
  </si>
  <si>
    <t>2011-12</t>
  </si>
  <si>
    <t>SI</t>
  </si>
  <si>
    <t>SCIENZE DELLA NATURA (D.M.270/04)</t>
  </si>
  <si>
    <t>Laurea magistrale DM270</t>
  </si>
  <si>
    <t>BIOLOGIA AMBIENTALE (D.M.270/04)</t>
  </si>
  <si>
    <t>2012-13</t>
  </si>
  <si>
    <t>SCIENZE DELLA NATURA (D.M. 270/04)</t>
  </si>
  <si>
    <t>Bioscienze, biotecnologie e biofarmaceutica</t>
  </si>
  <si>
    <t>BIOTECNOLOGIE MEDICHE E FARMACEUTICHE (D.M.270/04)</t>
  </si>
  <si>
    <t>NO</t>
  </si>
  <si>
    <t>BIOTECNOLOGIE PER L'INNOVAZIONE DI PROCESSI E DI PRODOTTI (D.M.270/04)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</si>
  <si>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</si>
  <si>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</si>
  <si>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</si>
  <si>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</si>
  <si>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Chimica</t>
  </si>
  <si>
    <t>CHIMICA (D.M.270/04)</t>
  </si>
  <si>
    <t>SCIENZE AMBIENTALI (D.M.270/04)</t>
  </si>
  <si>
    <t>SCIENZA E TECNOLOGIA DEI MATERIALI (D.M.270/04)</t>
  </si>
  <si>
    <t>SCIENZE CHIMICHE (D.M.270/04)</t>
  </si>
  <si>
    <t>Farmacia - Scienze del farmaco</t>
  </si>
  <si>
    <t>Laurea ciclo unico 5 anni DM509</t>
  </si>
  <si>
    <t>FARMACIA</t>
  </si>
  <si>
    <t>2009-10</t>
  </si>
  <si>
    <t>TECNICHE ERBORISTICHE (D.M.270/04)</t>
  </si>
  <si>
    <t>Laurea magistrale ciclo unico 5 anni DM270</t>
  </si>
  <si>
    <t>CHIMICA E TECNOLOGIA FARMACEUTICHE  (D.M.270/04)</t>
  </si>
  <si>
    <t>FARMACIA (D.M.270/04)</t>
  </si>
  <si>
    <t>Filosofia, letteratura storia e scienze sociali (FLESS)</t>
  </si>
  <si>
    <t>FILOSOFIA (D.M.270/04)</t>
  </si>
  <si>
    <t>STORIA E SCIENZE SOCIALI (D.M.270/04)</t>
  </si>
  <si>
    <t>BENI ARCHIVISTICI E LIBRARI (D.M.270/04)</t>
  </si>
  <si>
    <t>SCIENZE FILOSOFICHE (D.M.270/04)</t>
  </si>
  <si>
    <t>SCIENZE STORICHE (D.M.270/04)</t>
  </si>
  <si>
    <t>Interuniversitario di Fisica</t>
  </si>
  <si>
    <t>FISICA (D.M.270/04)</t>
  </si>
  <si>
    <t>SCIENZA DEI MATERIALI (D.M.270/04)</t>
  </si>
  <si>
    <t>Giurisprudenza</t>
  </si>
  <si>
    <t>SCIENZE DEI SERVIZI GIURIDICI (D.M.270/04)</t>
  </si>
  <si>
    <t>SCIENZE DEI SERVIZI GIURIDICI D'IMPRESA (D.M.270/04)</t>
  </si>
  <si>
    <t>GIURISPRUDENZA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</si>
  <si>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</si>
  <si>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</si>
  <si>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</si>
  <si>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</si>
  <si>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</si>
  <si>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</si>
  <si>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</si>
  <si>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Jonico in sistemi giuridici ed economici del mediterraneo: società ambiente culture</t>
  </si>
  <si>
    <t>ECONOMIA E AMMINISTRAZIONE DELLE AZIENDE (D.M.270/04)</t>
  </si>
  <si>
    <t xml:space="preserve">OPERATORE DEI SERVIZI GIURIDICI (D.M.270/04) - TARANTO </t>
  </si>
  <si>
    <t>SCIENZE E GESTIONE DELLE ATTIVITA' MARITTIME (D.M.270/04)</t>
  </si>
  <si>
    <t>GIURISPRUDENZA (TARANTO)</t>
  </si>
  <si>
    <t>STRATEGIE D'IMPRESE E MANAGEMENT (D.M.270/04)</t>
  </si>
  <si>
    <t>Lettere Lingue Arti. Italianistica e culture comparate</t>
  </si>
  <si>
    <t>COMUNICAZIONE LINGUISTICA E INTERCULTURALE (D.M.270/04)</t>
  </si>
  <si>
    <t>CULTURE DELLE LINGUE MODERNE E DEL TURISMO (D.M.270/04)</t>
  </si>
  <si>
    <t>LETTERE (D.M.270/04)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</si>
  <si>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</si>
  <si>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</si>
  <si>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</si>
  <si>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</si>
  <si>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</si>
  <si>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</si>
  <si>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Matematica</t>
  </si>
  <si>
    <t>MATEMATICA (D.M.270/04)</t>
  </si>
  <si>
    <t>Medicina veterinaria</t>
  </si>
  <si>
    <t>SCIENZE ANIMALI E PRODUZIONI ALIMENTARI (D.M.270/04)</t>
  </si>
  <si>
    <t>MEDICINA VETERINARIA (D.M.270/04)</t>
  </si>
  <si>
    <t>IGIENE E SICUREZZA DEGLI ALIMENTI DI ORIGINE ANIMALE (D.M.270/04)</t>
  </si>
  <si>
    <t>Scienze agro-ambientali e territoriali</t>
  </si>
  <si>
    <t>SCIENZE E TECNOLOGIE AGRARIE (D.M.270/04)</t>
  </si>
  <si>
    <t>TUTELA E GESTIONE DEL TERRITORIO E DEL PAESAGGIO AGRO-FORESTALE (D.M.270/04)</t>
  </si>
  <si>
    <t>GESTIONE E SVILUPPO SOSTENIBILE DEI SISTEMI RURALI MEDITERRANEI (DM270)</t>
  </si>
  <si>
    <t>Scienze del suolo, della pianta e degli alimenti. (Di.S.S.P.A.)</t>
  </si>
  <si>
    <t>SCIENZE E TECNOLOGIE ALIMENTARI (D.M.270/04)</t>
  </si>
  <si>
    <t>BIOTECNOLOGIE PER LA QUALITA' E LA SICUREZZA DELL'ALIMENTAZIONE (D.M.270/04)</t>
  </si>
  <si>
    <t>MEDICINA DELLE PIANTE (D.M.270/04)</t>
  </si>
  <si>
    <t>Scienze dell’antichità e del tardoantico</t>
  </si>
  <si>
    <t>SCIENZE DEI BENI CULTURALI (D.M.270/04)</t>
  </si>
  <si>
    <t>SCIENZE DEI BENI CULTURALI PER IL TURISMO (D.M. 270/04)</t>
  </si>
  <si>
    <t>ARCHEOLOGIA (D.M.270/04)</t>
  </si>
  <si>
    <t>FILOLOGIA, LETTERATURE E STORIA DELL' ANTICHITA' (D.M.270/04)</t>
  </si>
  <si>
    <t>Scienze della formazione, psicologia, comunicazione</t>
  </si>
  <si>
    <t>SCIENZE DELLA COMUNICAZIONE (D.M.270/04)</t>
  </si>
  <si>
    <t>SCIENZE DELLA COMUNICAZIONE E DELL'ANIMAZIONE SOCIO-CULTURALE (D.M. 270/04)</t>
  </si>
  <si>
    <t>SCIENZE DELLA FORMAZIONE (D.M.270/04)</t>
  </si>
  <si>
    <t>SCIENZE DELL'EDUCAZIONE (D.M.270/04)</t>
  </si>
  <si>
    <t>SCIENZE E TECNICHE PSICOLOGICHE (D.M.270/04)</t>
  </si>
  <si>
    <t>CONSULENTE PER I SERVIZI ALLA PERSONA E ALLE IMPRESE (D.M.270/04)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</si>
  <si>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</si>
  <si>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</si>
  <si>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</si>
  <si>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</si>
  <si>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Scienze della terra e geoambientali</t>
  </si>
  <si>
    <t>SCIENZE E TECNOLOGIE PER I BENI CULTURALI (D.M.270/04)</t>
  </si>
  <si>
    <t>SCIENZE GEOLOGICHE (D.M.270/04)</t>
  </si>
  <si>
    <t>SCIENZA PER LA DIAGNOSTICA E CONSERVAZIONE DEI BENI CULTURALI (D.M.270/04)</t>
  </si>
  <si>
    <t>SCIENZE GEOLOGICHE E GEOFISICHE (D.M.270/04)</t>
  </si>
  <si>
    <t>Scienze economiche e metodi matematici</t>
  </si>
  <si>
    <t>ECONOMIA E COMMERCIO (D.M.270/04)</t>
  </si>
  <si>
    <t>SCIENZE STATISTICHE (D.M.270/04)</t>
  </si>
  <si>
    <t>ECONOMIA E GESTIONE DELLE AZIENDE E DEI SISTEMI TURISTICI</t>
  </si>
  <si>
    <t>STATISTICA PER LE DECISIONI FINANZIARIE E ATTUARIALI (D.M.270/04)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</si>
  <si>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</si>
  <si>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</si>
  <si>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</si>
  <si>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</si>
  <si>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PROGETTAZIONE DELLE POLITICHE DI INCLUSIONE SOCIALE (D.M.270/04)</t>
  </si>
  <si>
    <t>RELAZIONI INTERNAZIONALI (D.M.270/04)</t>
  </si>
  <si>
    <t>SCIENZE DELLE AMMINISTRAZIONI (D.M.270/04)</t>
  </si>
  <si>
    <t>Scuola di Medicina</t>
  </si>
  <si>
    <t>ODONTOIATRIA E PROTESI DENTARIA</t>
  </si>
  <si>
    <t>2008-09</t>
  </si>
  <si>
    <t>Laurea ciclo unico 6 anni DM509</t>
  </si>
  <si>
    <t>MEDICINA E CHIRURGIA</t>
  </si>
  <si>
    <t>ASSISTENZA SANITARIA (D.M. 270/04)</t>
  </si>
  <si>
    <t>DIETISTICA (D.M. 270/04)</t>
  </si>
  <si>
    <t>EDUCAZIONE PROFESSIONALE (D.M. 270/04)</t>
  </si>
  <si>
    <t>FISIOTERAPIA (D.M. 270/04)</t>
  </si>
  <si>
    <t>INFERMIERISTICA (D.M. 270/04)</t>
  </si>
  <si>
    <t>LOGOPEDIA (D.M.270/04)</t>
  </si>
  <si>
    <t>ORTOTTICA ED ASSISTENZA OFTALMOLOGICA (D.M.270/04)</t>
  </si>
  <si>
    <t>OSTETRICIA (D.M.270/04)</t>
  </si>
  <si>
    <t>SCIENZE DELLE ATTIVITA' MOTORIE E SPORTIVE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</si>
  <si>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</si>
  <si>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</si>
  <si>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</si>
  <si>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</si>
  <si>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LABORATORIO BIOMEDICO (D.M.270/04)</t>
  </si>
  <si>
    <t>TECNICHE DI NEUROFISIOPATOLOGIA (D.M.270/04)</t>
  </si>
  <si>
    <t>SCIENZE DELLE PROFESSIONI SANITARIE DELLA PREVENZIONE (D.M. 270/04)</t>
  </si>
  <si>
    <t>SCIENZE INFERMIERISTICHE ED OSTETRICHE (D.M.270/04)</t>
  </si>
  <si>
    <t>Studi aziendali e giusprivatistici</t>
  </si>
  <si>
    <t>ECONOMIA AZIENDALE (D.M.270/04)</t>
  </si>
  <si>
    <t>ECONOMIA AZIENDALE (D.M.270/04) (BRINDISI)</t>
  </si>
  <si>
    <t>MARKETING E COMUNICAZIONE D'AZIENDA (D.M.270/04)</t>
  </si>
  <si>
    <t>CONSULENZA PROFESSIONALE PER LE AZIENDE (D.M.270/04)</t>
  </si>
  <si>
    <t>ECONOMIA DEGLI INTERMEDIARI E DEI MERCATI FINANZIARI (D.M.270/04)</t>
  </si>
  <si>
    <t>ECONOMIA E MANAGEMENT (D.M.270/04)</t>
  </si>
  <si>
    <t>MARKETING (D.M.270/04)</t>
  </si>
  <si>
    <t xml:space="preserve">Totale solo corsi D.M. 509/1999, D.M. 270/2004 </t>
  </si>
  <si>
    <t>Fonte: elaborazioni DAFG-Area Analisi statistiche, studi e programmazione (dott. Massimo IAQUINTA) su dati MIUR-CINECA, Osservatorio Studenti Didattica a settembre 2015</t>
  </si>
  <si>
    <t>Trattasi dei cds con corsi attivi in Offerta formativa dal 2011-12 al 2014-15. Indicati in verde i corsi presenti nella nuova OFFF 2015-16; solo quelli già presenti nella offerta formativa dell'anno precedente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</si>
</sst>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i/>
      <sz val="14"/>
      <color indexed="8"/>
      <name val="Arial Narrow"/>
      <family val="2"/>
    </font>
    <font>
      <i/>
      <sz val="13"/>
      <color indexed="8"/>
      <name val="Arial Narrow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i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i/>
      <sz val="13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50" fillId="0" borderId="12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48" fillId="4" borderId="10" xfId="0" applyFont="1" applyFill="1" applyBorder="1" applyAlignment="1">
      <alignment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left" vertical="center" wrapText="1"/>
    </xf>
    <xf numFmtId="0" fontId="48" fillId="4" borderId="11" xfId="0" applyFont="1" applyFill="1" applyBorder="1" applyAlignment="1">
      <alignment horizontal="left" vertical="center" wrapText="1"/>
    </xf>
    <xf numFmtId="164" fontId="52" fillId="0" borderId="15" xfId="43" applyNumberFormat="1" applyFont="1" applyFill="1" applyBorder="1" applyAlignment="1">
      <alignment horizontal="right" vertical="center" wrapText="1"/>
    </xf>
    <xf numFmtId="164" fontId="53" fillId="0" borderId="10" xfId="43" applyNumberFormat="1" applyFont="1" applyFill="1" applyBorder="1" applyAlignment="1">
      <alignment horizontal="right" vertical="center" wrapText="1"/>
    </xf>
    <xf numFmtId="164" fontId="53" fillId="0" borderId="16" xfId="43" applyNumberFormat="1" applyFont="1" applyFill="1" applyBorder="1" applyAlignment="1">
      <alignment horizontal="right" vertical="center" wrapText="1"/>
    </xf>
    <xf numFmtId="165" fontId="54" fillId="0" borderId="15" xfId="43" applyNumberFormat="1" applyFont="1" applyFill="1" applyBorder="1" applyAlignment="1">
      <alignment horizontal="right" vertical="center" wrapText="1"/>
    </xf>
    <xf numFmtId="165" fontId="55" fillId="0" borderId="10" xfId="43" applyNumberFormat="1" applyFont="1" applyFill="1" applyBorder="1" applyAlignment="1">
      <alignment horizontal="right" vertical="center" wrapText="1"/>
    </xf>
    <xf numFmtId="165" fontId="54" fillId="0" borderId="16" xfId="43" applyNumberFormat="1" applyFont="1" applyFill="1" applyBorder="1" applyAlignment="1">
      <alignment horizontal="right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64" fontId="52" fillId="0" borderId="17" xfId="43" applyNumberFormat="1" applyFont="1" applyFill="1" applyBorder="1" applyAlignment="1">
      <alignment horizontal="right" vertical="center" wrapText="1"/>
    </xf>
    <xf numFmtId="164" fontId="53" fillId="0" borderId="18" xfId="43" applyNumberFormat="1" applyFont="1" applyFill="1" applyBorder="1" applyAlignment="1">
      <alignment horizontal="right" vertical="center" wrapText="1"/>
    </xf>
    <xf numFmtId="164" fontId="53" fillId="0" borderId="19" xfId="43" applyNumberFormat="1" applyFont="1" applyFill="1" applyBorder="1" applyAlignment="1">
      <alignment horizontal="right" vertical="center" wrapText="1"/>
    </xf>
    <xf numFmtId="165" fontId="54" fillId="0" borderId="17" xfId="43" applyNumberFormat="1" applyFont="1" applyFill="1" applyBorder="1" applyAlignment="1">
      <alignment horizontal="right" vertical="center" wrapText="1"/>
    </xf>
    <xf numFmtId="165" fontId="55" fillId="0" borderId="18" xfId="43" applyNumberFormat="1" applyFont="1" applyFill="1" applyBorder="1" applyAlignment="1">
      <alignment horizontal="right" vertical="center" wrapText="1"/>
    </xf>
    <xf numFmtId="165" fontId="54" fillId="0" borderId="19" xfId="43" applyNumberFormat="1" applyFont="1" applyFill="1" applyBorder="1" applyAlignment="1">
      <alignment horizontal="right" vertical="center" wrapText="1"/>
    </xf>
    <xf numFmtId="0" fontId="51" fillId="0" borderId="20" xfId="0" applyFont="1" applyFill="1" applyBorder="1" applyAlignment="1">
      <alignment vertical="center" wrapText="1"/>
    </xf>
    <xf numFmtId="0" fontId="56" fillId="0" borderId="20" xfId="0" applyNumberFormat="1" applyFont="1" applyFill="1" applyBorder="1" applyAlignment="1" quotePrefix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 quotePrefix="1">
      <alignment horizontal="left" vertical="center" wrapText="1"/>
    </xf>
    <xf numFmtId="0" fontId="57" fillId="0" borderId="0" xfId="0" applyFont="1" applyFill="1" applyBorder="1" applyAlignment="1" quotePrefix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166" fontId="47" fillId="0" borderId="22" xfId="43" applyNumberFormat="1" applyFont="1" applyFill="1" applyBorder="1" applyAlignment="1">
      <alignment vertical="center"/>
    </xf>
    <xf numFmtId="165" fontId="60" fillId="0" borderId="15" xfId="43" applyNumberFormat="1" applyFont="1" applyFill="1" applyBorder="1" applyAlignment="1">
      <alignment horizontal="right" vertical="center" wrapText="1"/>
    </xf>
    <xf numFmtId="0" fontId="61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DB_Immatricolati%20OSD%202008%20e%202009%20e%202011%20e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Tab anno prec "/>
      <sheetName val="Iscr e Immatric master"/>
      <sheetName val="Tab1_isc1+imm"/>
      <sheetName val="Tab2_isc1dipl"/>
      <sheetName val="Tab3_isc1votodipl"/>
      <sheetName val="Tab4_isc1resid"/>
      <sheetName val="Tab4BIS_Isc1LMxvoto"/>
      <sheetName val="xcalcVotoDipl"/>
      <sheetName val="Foglio1"/>
    </sheetNames>
    <sheetDataSet>
      <sheetData sheetId="5">
        <row r="4">
          <cell r="B4">
            <v>7742</v>
          </cell>
          <cell r="C4" t="str">
            <v>Laurea</v>
          </cell>
          <cell r="D4" t="str">
            <v>SI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 Tab1 check su Immatr 11 e 12"/>
      <sheetName val="coorti IMM0809_0910_1112_1213"/>
      <sheetName val="coorti per analisi"/>
      <sheetName val="coorti per analisi DEF"/>
      <sheetName val="pivot coorti per analisi"/>
      <sheetName val="Tab8bis coorti differ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26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S121" sqref="S121"/>
    </sheetView>
  </sheetViews>
  <sheetFormatPr defaultColWidth="6.7109375" defaultRowHeight="15"/>
  <cols>
    <col min="1" max="1" width="27.7109375" style="2" customWidth="1"/>
    <col min="2" max="2" width="7.421875" style="2" customWidth="1"/>
    <col min="3" max="3" width="22.140625" style="2" customWidth="1"/>
    <col min="4" max="4" width="7.140625" style="4" customWidth="1"/>
    <col min="5" max="5" width="81.00390625" style="2" customWidth="1"/>
    <col min="6" max="6" width="12.140625" style="2" customWidth="1"/>
    <col min="7" max="7" width="16.421875" style="2" customWidth="1"/>
    <col min="8" max="8" width="15.7109375" style="2" customWidth="1"/>
    <col min="9" max="9" width="16.28125" style="2" customWidth="1"/>
    <col min="10" max="10" width="16.57421875" style="2" customWidth="1"/>
    <col min="11" max="11" width="15.7109375" style="2" customWidth="1"/>
    <col min="12" max="12" width="12.7109375" style="2" customWidth="1"/>
    <col min="13" max="14" width="15.7109375" style="2" customWidth="1"/>
    <col min="15" max="15" width="16.28125" style="2" customWidth="1"/>
    <col min="16" max="16" width="16.57421875" style="2" customWidth="1"/>
    <col min="17" max="17" width="15.7109375" style="2" customWidth="1"/>
    <col min="18" max="18" width="12.7109375" style="2" customWidth="1"/>
    <col min="19" max="19" width="15.7109375" style="2" customWidth="1"/>
    <col min="20" max="248" width="9.140625" style="2" customWidth="1"/>
    <col min="249" max="249" width="18.57421875" style="2" customWidth="1"/>
    <col min="250" max="250" width="26.140625" style="2" customWidth="1"/>
    <col min="251" max="251" width="13.28125" style="2" customWidth="1"/>
    <col min="252" max="252" width="9.140625" style="2" customWidth="1"/>
    <col min="253" max="253" width="6.7109375" style="2" customWidth="1"/>
    <col min="254" max="254" width="27.7109375" style="2" customWidth="1"/>
    <col min="255" max="255" width="7.421875" style="2" customWidth="1"/>
    <col min="256" max="16384" width="22.140625" style="2" customWidth="1"/>
  </cols>
  <sheetData>
    <row r="1" spans="1:19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6" customHeight="1" thickBot="1">
      <c r="A2" s="3"/>
    </row>
    <row r="3" spans="1:19" ht="119.25" customHeight="1">
      <c r="A3" s="5" t="s">
        <v>1</v>
      </c>
      <c r="B3" s="6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11" t="s">
        <v>14</v>
      </c>
      <c r="O3" s="12" t="s">
        <v>15</v>
      </c>
      <c r="P3" s="12" t="s">
        <v>16</v>
      </c>
      <c r="Q3" s="12" t="s">
        <v>17</v>
      </c>
      <c r="R3" s="13" t="s">
        <v>18</v>
      </c>
      <c r="S3" s="14" t="s">
        <v>19</v>
      </c>
    </row>
    <row r="4" spans="1:19" ht="20.25">
      <c r="A4" s="15" t="s">
        <v>20</v>
      </c>
      <c r="B4" s="16">
        <v>7742</v>
      </c>
      <c r="C4" s="15" t="s">
        <v>21</v>
      </c>
      <c r="D4" s="17" t="str">
        <f>VLOOKUP(B4,'[1]Tab4_isc1resid'!$B$4:$D$132,3,FALSE)</f>
        <v>SI</v>
      </c>
      <c r="E4" s="18" t="s">
        <v>22</v>
      </c>
      <c r="F4" s="19" t="s">
        <v>23</v>
      </c>
      <c r="G4" s="20">
        <v>138</v>
      </c>
      <c r="H4" s="21">
        <v>33</v>
      </c>
      <c r="I4" s="21">
        <v>43</v>
      </c>
      <c r="J4" s="21">
        <v>7</v>
      </c>
      <c r="K4" s="21">
        <v>24</v>
      </c>
      <c r="L4" s="21">
        <v>28</v>
      </c>
      <c r="M4" s="22">
        <f>G4-L4-H4-K4-I4-J4</f>
        <v>3</v>
      </c>
      <c r="N4" s="23">
        <f>H4/$G4*100</f>
        <v>23.91304347826087</v>
      </c>
      <c r="O4" s="24">
        <f aca="true" t="shared" si="0" ref="O4:S67">I4/$G4*100</f>
        <v>31.15942028985507</v>
      </c>
      <c r="P4" s="24">
        <f t="shared" si="0"/>
        <v>5.072463768115942</v>
      </c>
      <c r="Q4" s="24">
        <f t="shared" si="0"/>
        <v>17.391304347826086</v>
      </c>
      <c r="R4" s="24">
        <f t="shared" si="0"/>
        <v>20.28985507246377</v>
      </c>
      <c r="S4" s="25">
        <f t="shared" si="0"/>
        <v>2.1739130434782608</v>
      </c>
    </row>
    <row r="5" spans="1:19" ht="20.25">
      <c r="A5" s="15" t="s">
        <v>20</v>
      </c>
      <c r="B5" s="16">
        <v>7750</v>
      </c>
      <c r="C5" s="15" t="s">
        <v>21</v>
      </c>
      <c r="D5" s="17" t="s">
        <v>24</v>
      </c>
      <c r="E5" s="18" t="s">
        <v>25</v>
      </c>
      <c r="F5" s="19" t="s">
        <v>23</v>
      </c>
      <c r="G5" s="20">
        <v>249</v>
      </c>
      <c r="H5" s="21">
        <v>3</v>
      </c>
      <c r="I5" s="21">
        <v>108</v>
      </c>
      <c r="J5" s="21">
        <v>2</v>
      </c>
      <c r="K5" s="21">
        <v>117</v>
      </c>
      <c r="L5" s="21">
        <v>19</v>
      </c>
      <c r="M5" s="22">
        <f>G5-L5-H5-K5-I5-J5</f>
        <v>0</v>
      </c>
      <c r="N5" s="23">
        <f>H5/$G5*100</f>
        <v>1.2048192771084338</v>
      </c>
      <c r="O5" s="24">
        <f t="shared" si="0"/>
        <v>43.373493975903614</v>
      </c>
      <c r="P5" s="24">
        <f t="shared" si="0"/>
        <v>0.8032128514056224</v>
      </c>
      <c r="Q5" s="24">
        <f t="shared" si="0"/>
        <v>46.98795180722892</v>
      </c>
      <c r="R5" s="24">
        <f t="shared" si="0"/>
        <v>7.630522088353414</v>
      </c>
      <c r="S5" s="25">
        <f t="shared" si="0"/>
        <v>0</v>
      </c>
    </row>
    <row r="6" spans="1:19" ht="20.25">
      <c r="A6" s="15" t="s">
        <v>20</v>
      </c>
      <c r="B6" s="16">
        <v>8747</v>
      </c>
      <c r="C6" s="15" t="s">
        <v>26</v>
      </c>
      <c r="D6" s="17" t="s">
        <v>24</v>
      </c>
      <c r="E6" s="18" t="s">
        <v>27</v>
      </c>
      <c r="F6" s="19" t="s">
        <v>28</v>
      </c>
      <c r="G6" s="20">
        <v>10</v>
      </c>
      <c r="H6" s="21">
        <v>5</v>
      </c>
      <c r="I6" s="21">
        <v>0</v>
      </c>
      <c r="J6" s="21">
        <v>0</v>
      </c>
      <c r="K6" s="21">
        <v>0</v>
      </c>
      <c r="L6" s="21">
        <v>4</v>
      </c>
      <c r="M6" s="22">
        <f>G6-L6-H6-K6-I6-J6</f>
        <v>1</v>
      </c>
      <c r="N6" s="23">
        <f>H6/$G6*100</f>
        <v>50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40</v>
      </c>
      <c r="S6" s="25">
        <f t="shared" si="0"/>
        <v>10</v>
      </c>
    </row>
    <row r="7" spans="1:19" ht="20.25">
      <c r="A7" s="15" t="s">
        <v>20</v>
      </c>
      <c r="B7" s="16">
        <v>8746</v>
      </c>
      <c r="C7" s="15" t="s">
        <v>26</v>
      </c>
      <c r="D7" s="17" t="s">
        <v>24</v>
      </c>
      <c r="E7" s="18" t="s">
        <v>29</v>
      </c>
      <c r="F7" s="19" t="s">
        <v>28</v>
      </c>
      <c r="G7" s="20">
        <v>5</v>
      </c>
      <c r="H7" s="21">
        <v>2</v>
      </c>
      <c r="I7" s="21">
        <v>0</v>
      </c>
      <c r="J7" s="21">
        <v>0</v>
      </c>
      <c r="K7" s="21">
        <v>0</v>
      </c>
      <c r="L7" s="21">
        <v>3</v>
      </c>
      <c r="M7" s="22">
        <f>G7-L7-H7-K7-I7-J7</f>
        <v>0</v>
      </c>
      <c r="N7" s="23">
        <f>H7/$G7*100</f>
        <v>40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60</v>
      </c>
      <c r="S7" s="25">
        <f t="shared" si="0"/>
        <v>0</v>
      </c>
    </row>
    <row r="8" spans="1:19" ht="33">
      <c r="A8" s="15" t="s">
        <v>30</v>
      </c>
      <c r="B8" s="16">
        <v>7598</v>
      </c>
      <c r="C8" s="15" t="s">
        <v>21</v>
      </c>
      <c r="D8" s="17" t="s">
        <v>24</v>
      </c>
      <c r="E8" s="18" t="s">
        <v>31</v>
      </c>
      <c r="F8" s="19" t="s">
        <v>23</v>
      </c>
      <c r="G8" s="20">
        <v>36</v>
      </c>
      <c r="H8" s="21">
        <v>6</v>
      </c>
      <c r="I8" s="21">
        <v>10</v>
      </c>
      <c r="J8" s="21">
        <v>3</v>
      </c>
      <c r="K8" s="21">
        <v>7</v>
      </c>
      <c r="L8" s="21">
        <v>9</v>
      </c>
      <c r="M8" s="22">
        <f>G8-L8-H8-K8-I8-J8</f>
        <v>1</v>
      </c>
      <c r="N8" s="23">
        <f>H8/$G8*100</f>
        <v>16.666666666666664</v>
      </c>
      <c r="O8" s="24">
        <f t="shared" si="0"/>
        <v>27.77777777777778</v>
      </c>
      <c r="P8" s="24">
        <f t="shared" si="0"/>
        <v>8.333333333333332</v>
      </c>
      <c r="Q8" s="24">
        <f t="shared" si="0"/>
        <v>19.444444444444446</v>
      </c>
      <c r="R8" s="24">
        <f t="shared" si="0"/>
        <v>25</v>
      </c>
      <c r="S8" s="25">
        <f t="shared" si="0"/>
        <v>2.7777777777777777</v>
      </c>
    </row>
    <row r="9" spans="1:19" ht="33">
      <c r="A9" s="5" t="s">
        <v>30</v>
      </c>
      <c r="B9" s="26">
        <v>7599</v>
      </c>
      <c r="C9" s="5" t="s">
        <v>21</v>
      </c>
      <c r="D9" s="27" t="s">
        <v>32</v>
      </c>
      <c r="E9" s="28" t="s">
        <v>33</v>
      </c>
      <c r="F9" s="19" t="s">
        <v>23</v>
      </c>
      <c r="G9" s="20">
        <v>65</v>
      </c>
      <c r="H9" s="21">
        <v>1</v>
      </c>
      <c r="I9" s="21">
        <v>29</v>
      </c>
      <c r="J9" s="21">
        <v>2</v>
      </c>
      <c r="K9" s="21">
        <v>11</v>
      </c>
      <c r="L9" s="21">
        <v>18</v>
      </c>
      <c r="M9" s="22">
        <f>G9-L9-H9-K9-I9-J9</f>
        <v>4</v>
      </c>
      <c r="N9" s="23">
        <f>H9/$G9*100</f>
        <v>1.5384615384615385</v>
      </c>
      <c r="O9" s="24">
        <f t="shared" si="0"/>
        <v>44.61538461538462</v>
      </c>
      <c r="P9" s="24">
        <f t="shared" si="0"/>
        <v>3.076923076923077</v>
      </c>
      <c r="Q9" s="24">
        <f t="shared" si="0"/>
        <v>16.923076923076923</v>
      </c>
      <c r="R9" s="24">
        <f t="shared" si="0"/>
        <v>27.692307692307693</v>
      </c>
      <c r="S9" s="25">
        <f t="shared" si="0"/>
        <v>6.153846153846154</v>
      </c>
    </row>
    <row r="10" spans="1:19" ht="33">
      <c r="A10" s="15" t="s">
        <v>30</v>
      </c>
      <c r="B10" s="16">
        <v>8748</v>
      </c>
      <c r="C10" s="15" t="s">
        <v>26</v>
      </c>
      <c r="D10" s="17" t="s">
        <v>24</v>
      </c>
      <c r="E10" s="18" t="s">
        <v>34</v>
      </c>
      <c r="F10" s="19" t="s">
        <v>28</v>
      </c>
      <c r="G10" s="20">
        <v>28</v>
      </c>
      <c r="H10" s="21">
        <v>12</v>
      </c>
      <c r="I10" s="21">
        <v>2</v>
      </c>
      <c r="J10" s="21">
        <v>0</v>
      </c>
      <c r="K10" s="21">
        <v>0</v>
      </c>
      <c r="L10" s="21">
        <v>14</v>
      </c>
      <c r="M10" s="22">
        <f>G10-L10-H10-K10-I10-J10</f>
        <v>0</v>
      </c>
      <c r="N10" s="23">
        <f>H10/$G10*100</f>
        <v>42.857142857142854</v>
      </c>
      <c r="O10" s="24">
        <f t="shared" si="0"/>
        <v>7.142857142857142</v>
      </c>
      <c r="P10" s="24">
        <f t="shared" si="0"/>
        <v>0</v>
      </c>
      <c r="Q10" s="24">
        <f t="shared" si="0"/>
        <v>0</v>
      </c>
      <c r="R10" s="24">
        <f t="shared" si="0"/>
        <v>50</v>
      </c>
      <c r="S10" s="25">
        <f t="shared" si="0"/>
        <v>0</v>
      </c>
    </row>
    <row r="11" spans="1:19" ht="33">
      <c r="A11" s="15" t="s">
        <v>30</v>
      </c>
      <c r="B11" s="16">
        <v>8583</v>
      </c>
      <c r="C11" s="15" t="s">
        <v>26</v>
      </c>
      <c r="D11" s="17" t="s">
        <v>24</v>
      </c>
      <c r="E11" s="18" t="s">
        <v>35</v>
      </c>
      <c r="F11" s="19" t="s">
        <v>28</v>
      </c>
      <c r="G11" s="20">
        <v>11</v>
      </c>
      <c r="H11" s="21">
        <v>7</v>
      </c>
      <c r="I11" s="21">
        <v>0</v>
      </c>
      <c r="J11" s="21">
        <v>0</v>
      </c>
      <c r="K11" s="21">
        <v>0</v>
      </c>
      <c r="L11" s="21">
        <v>3</v>
      </c>
      <c r="M11" s="22">
        <f>G11-L11-H11-K11-I11-J11</f>
        <v>1</v>
      </c>
      <c r="N11" s="23">
        <f>H11/$G11*100</f>
        <v>63.63636363636363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27.27272727272727</v>
      </c>
      <c r="S11" s="25">
        <f t="shared" si="0"/>
        <v>9.090909090909092</v>
      </c>
    </row>
    <row r="12" spans="1:19" ht="33">
      <c r="A12" s="15" t="s">
        <v>30</v>
      </c>
      <c r="B12" s="16">
        <v>8584</v>
      </c>
      <c r="C12" s="15" t="s">
        <v>26</v>
      </c>
      <c r="D12" s="17" t="s">
        <v>24</v>
      </c>
      <c r="E12" s="18" t="s">
        <v>36</v>
      </c>
      <c r="F12" s="19" t="s">
        <v>28</v>
      </c>
      <c r="G12" s="20">
        <v>27</v>
      </c>
      <c r="H12" s="21">
        <v>16</v>
      </c>
      <c r="I12" s="21">
        <v>0</v>
      </c>
      <c r="J12" s="21">
        <v>0</v>
      </c>
      <c r="K12" s="21">
        <v>0</v>
      </c>
      <c r="L12" s="21">
        <v>11</v>
      </c>
      <c r="M12" s="22">
        <f>G12-L12-H12-K12-I12-J12</f>
        <v>0</v>
      </c>
      <c r="N12" s="23">
        <f>H12/$G12*100</f>
        <v>59.25925925925925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40.74074074074074</v>
      </c>
      <c r="S12" s="25">
        <f t="shared" si="0"/>
        <v>0</v>
      </c>
    </row>
    <row r="13" spans="1:19" ht="33">
      <c r="A13" s="15" t="s">
        <v>30</v>
      </c>
      <c r="B13" s="16">
        <v>8749</v>
      </c>
      <c r="C13" s="15" t="s">
        <v>26</v>
      </c>
      <c r="D13" s="17" t="s">
        <v>24</v>
      </c>
      <c r="E13" s="18" t="s">
        <v>37</v>
      </c>
      <c r="F13" s="19" t="s">
        <v>28</v>
      </c>
      <c r="G13" s="20">
        <v>71</v>
      </c>
      <c r="H13" s="21">
        <v>40</v>
      </c>
      <c r="I13" s="21">
        <v>1</v>
      </c>
      <c r="J13" s="21">
        <v>0</v>
      </c>
      <c r="K13" s="21">
        <v>1</v>
      </c>
      <c r="L13" s="21">
        <v>26</v>
      </c>
      <c r="M13" s="22">
        <f>G13-L13-H13-K13-I13-J13</f>
        <v>3</v>
      </c>
      <c r="N13" s="23">
        <f>H13/$G13*100</f>
        <v>56.33802816901409</v>
      </c>
      <c r="O13" s="24">
        <f t="shared" si="0"/>
        <v>1.4084507042253522</v>
      </c>
      <c r="P13" s="24">
        <f t="shared" si="0"/>
        <v>0</v>
      </c>
      <c r="Q13" s="24">
        <f t="shared" si="0"/>
        <v>1.4084507042253522</v>
      </c>
      <c r="R13" s="24">
        <f t="shared" si="0"/>
        <v>36.61971830985916</v>
      </c>
      <c r="S13" s="25">
        <f t="shared" si="0"/>
        <v>4.225352112676056</v>
      </c>
    </row>
    <row r="14" spans="1:19" ht="20.25">
      <c r="A14" s="15" t="s">
        <v>38</v>
      </c>
      <c r="B14" s="16">
        <v>7743</v>
      </c>
      <c r="C14" s="15" t="s">
        <v>21</v>
      </c>
      <c r="D14" s="17" t="s">
        <v>24</v>
      </c>
      <c r="E14" s="18" t="s">
        <v>39</v>
      </c>
      <c r="F14" s="19" t="s">
        <v>23</v>
      </c>
      <c r="G14" s="20">
        <v>60</v>
      </c>
      <c r="H14" s="21">
        <v>4</v>
      </c>
      <c r="I14" s="21">
        <v>28</v>
      </c>
      <c r="J14" s="21">
        <v>0</v>
      </c>
      <c r="K14" s="21">
        <v>11</v>
      </c>
      <c r="L14" s="21">
        <v>16</v>
      </c>
      <c r="M14" s="22">
        <f>G14-L14-H14-K14-I14-J14</f>
        <v>1</v>
      </c>
      <c r="N14" s="23">
        <f>H14/$G14*100</f>
        <v>6.666666666666667</v>
      </c>
      <c r="O14" s="24">
        <f t="shared" si="0"/>
        <v>46.666666666666664</v>
      </c>
      <c r="P14" s="24">
        <f t="shared" si="0"/>
        <v>0</v>
      </c>
      <c r="Q14" s="24">
        <f t="shared" si="0"/>
        <v>18.333333333333332</v>
      </c>
      <c r="R14" s="24">
        <f t="shared" si="0"/>
        <v>26.666666666666668</v>
      </c>
      <c r="S14" s="25">
        <f t="shared" si="0"/>
        <v>1.6666666666666667</v>
      </c>
    </row>
    <row r="15" spans="1:19" ht="20.25">
      <c r="A15" s="15" t="s">
        <v>38</v>
      </c>
      <c r="B15" s="16">
        <v>7893</v>
      </c>
      <c r="C15" s="15" t="s">
        <v>21</v>
      </c>
      <c r="D15" s="17" t="s">
        <v>24</v>
      </c>
      <c r="E15" s="18" t="s">
        <v>40</v>
      </c>
      <c r="F15" s="19" t="s">
        <v>23</v>
      </c>
      <c r="G15" s="20">
        <v>57</v>
      </c>
      <c r="H15" s="21">
        <v>3</v>
      </c>
      <c r="I15" s="21">
        <v>7</v>
      </c>
      <c r="J15" s="21">
        <v>0</v>
      </c>
      <c r="K15" s="21">
        <v>27</v>
      </c>
      <c r="L15" s="21">
        <v>8</v>
      </c>
      <c r="M15" s="22">
        <f>G15-L15-H15-K15-I15-J15</f>
        <v>12</v>
      </c>
      <c r="N15" s="23">
        <f>H15/$G15*100</f>
        <v>5.263157894736842</v>
      </c>
      <c r="O15" s="24">
        <f t="shared" si="0"/>
        <v>12.280701754385964</v>
      </c>
      <c r="P15" s="24">
        <f t="shared" si="0"/>
        <v>0</v>
      </c>
      <c r="Q15" s="24">
        <f t="shared" si="0"/>
        <v>47.368421052631575</v>
      </c>
      <c r="R15" s="24">
        <f t="shared" si="0"/>
        <v>14.035087719298245</v>
      </c>
      <c r="S15" s="25">
        <f t="shared" si="0"/>
        <v>21.052631578947366</v>
      </c>
    </row>
    <row r="16" spans="1:19" ht="20.25">
      <c r="A16" s="15" t="s">
        <v>38</v>
      </c>
      <c r="B16" s="16">
        <v>8750</v>
      </c>
      <c r="C16" s="15" t="s">
        <v>26</v>
      </c>
      <c r="D16" s="17" t="s">
        <v>24</v>
      </c>
      <c r="E16" s="18" t="s">
        <v>41</v>
      </c>
      <c r="F16" s="19" t="s">
        <v>28</v>
      </c>
      <c r="G16" s="20">
        <v>10</v>
      </c>
      <c r="H16" s="21">
        <v>2</v>
      </c>
      <c r="I16" s="21">
        <v>0</v>
      </c>
      <c r="J16" s="21">
        <v>0</v>
      </c>
      <c r="K16" s="21">
        <v>0</v>
      </c>
      <c r="L16" s="21">
        <v>8</v>
      </c>
      <c r="M16" s="22">
        <f>G16-L16-H16-K16-I16-J16</f>
        <v>0</v>
      </c>
      <c r="N16" s="23">
        <f>H16/$G16*100</f>
        <v>20</v>
      </c>
      <c r="O16" s="24">
        <f t="shared" si="0"/>
        <v>0</v>
      </c>
      <c r="P16" s="24">
        <f t="shared" si="0"/>
        <v>0</v>
      </c>
      <c r="Q16" s="24">
        <f t="shared" si="0"/>
        <v>0</v>
      </c>
      <c r="R16" s="24">
        <f t="shared" si="0"/>
        <v>80</v>
      </c>
      <c r="S16" s="25">
        <f t="shared" si="0"/>
        <v>0</v>
      </c>
    </row>
    <row r="17" spans="1:19" ht="20.25">
      <c r="A17" s="15" t="s">
        <v>38</v>
      </c>
      <c r="B17" s="16">
        <v>8752</v>
      </c>
      <c r="C17" s="15" t="s">
        <v>26</v>
      </c>
      <c r="D17" s="17" t="s">
        <v>24</v>
      </c>
      <c r="E17" s="18" t="s">
        <v>42</v>
      </c>
      <c r="F17" s="19" t="s">
        <v>28</v>
      </c>
      <c r="G17" s="20">
        <v>24</v>
      </c>
      <c r="H17" s="21">
        <v>10</v>
      </c>
      <c r="I17" s="21">
        <v>0</v>
      </c>
      <c r="J17" s="21">
        <v>0</v>
      </c>
      <c r="K17" s="21">
        <v>2</v>
      </c>
      <c r="L17" s="21">
        <v>12</v>
      </c>
      <c r="M17" s="22">
        <f>G17-L17-H17-K17-I17-J17</f>
        <v>0</v>
      </c>
      <c r="N17" s="23">
        <f>H17/$G17*100</f>
        <v>41.66666666666667</v>
      </c>
      <c r="O17" s="24">
        <f t="shared" si="0"/>
        <v>0</v>
      </c>
      <c r="P17" s="24">
        <f t="shared" si="0"/>
        <v>0</v>
      </c>
      <c r="Q17" s="24">
        <f t="shared" si="0"/>
        <v>8.333333333333332</v>
      </c>
      <c r="R17" s="24">
        <f t="shared" si="0"/>
        <v>50</v>
      </c>
      <c r="S17" s="25">
        <f t="shared" si="0"/>
        <v>0</v>
      </c>
    </row>
    <row r="18" spans="1:19" ht="33">
      <c r="A18" s="5" t="s">
        <v>43</v>
      </c>
      <c r="B18" s="26">
        <v>1018</v>
      </c>
      <c r="C18" s="5" t="s">
        <v>44</v>
      </c>
      <c r="D18" s="27" t="s">
        <v>32</v>
      </c>
      <c r="E18" s="28" t="s">
        <v>45</v>
      </c>
      <c r="F18" s="19" t="s">
        <v>46</v>
      </c>
      <c r="G18" s="20">
        <v>26</v>
      </c>
      <c r="H18" s="21">
        <v>2</v>
      </c>
      <c r="I18" s="21">
        <v>0</v>
      </c>
      <c r="J18" s="21">
        <v>1</v>
      </c>
      <c r="K18" s="21">
        <v>0</v>
      </c>
      <c r="L18" s="21">
        <v>0</v>
      </c>
      <c r="M18" s="22">
        <f>G18-L18-H18-K18-I18-J18</f>
        <v>23</v>
      </c>
      <c r="N18" s="23">
        <f>H18/$G18*100</f>
        <v>7.6923076923076925</v>
      </c>
      <c r="O18" s="24">
        <f t="shared" si="0"/>
        <v>0</v>
      </c>
      <c r="P18" s="24">
        <f t="shared" si="0"/>
        <v>3.8461538461538463</v>
      </c>
      <c r="Q18" s="24">
        <f t="shared" si="0"/>
        <v>0</v>
      </c>
      <c r="R18" s="24">
        <f t="shared" si="0"/>
        <v>0</v>
      </c>
      <c r="S18" s="25">
        <f t="shared" si="0"/>
        <v>88.46153846153845</v>
      </c>
    </row>
    <row r="19" spans="1:19" ht="20.25">
      <c r="A19" s="5" t="s">
        <v>43</v>
      </c>
      <c r="B19" s="26">
        <v>7173</v>
      </c>
      <c r="C19" s="5" t="s">
        <v>21</v>
      </c>
      <c r="D19" s="27" t="s">
        <v>32</v>
      </c>
      <c r="E19" s="28" t="s">
        <v>47</v>
      </c>
      <c r="F19" s="19" t="s">
        <v>23</v>
      </c>
      <c r="G19" s="20">
        <v>34</v>
      </c>
      <c r="H19" s="21">
        <v>3</v>
      </c>
      <c r="I19" s="21">
        <v>0</v>
      </c>
      <c r="J19" s="21">
        <v>0</v>
      </c>
      <c r="K19" s="21">
        <v>5</v>
      </c>
      <c r="L19" s="21">
        <v>3</v>
      </c>
      <c r="M19" s="22">
        <f>G19-L19-H19-K19-I19-J19</f>
        <v>23</v>
      </c>
      <c r="N19" s="23">
        <f>H19/$G19*100</f>
        <v>8.823529411764707</v>
      </c>
      <c r="O19" s="24">
        <f t="shared" si="0"/>
        <v>0</v>
      </c>
      <c r="P19" s="24">
        <f t="shared" si="0"/>
        <v>0</v>
      </c>
      <c r="Q19" s="24">
        <f t="shared" si="0"/>
        <v>14.705882352941178</v>
      </c>
      <c r="R19" s="24">
        <f t="shared" si="0"/>
        <v>8.823529411764707</v>
      </c>
      <c r="S19" s="25">
        <f t="shared" si="0"/>
        <v>67.64705882352942</v>
      </c>
    </row>
    <row r="20" spans="1:19" ht="33">
      <c r="A20" s="15" t="s">
        <v>43</v>
      </c>
      <c r="B20" s="16">
        <v>8172</v>
      </c>
      <c r="C20" s="15" t="s">
        <v>48</v>
      </c>
      <c r="D20" s="17" t="s">
        <v>24</v>
      </c>
      <c r="E20" s="18" t="s">
        <v>49</v>
      </c>
      <c r="F20" s="19" t="s">
        <v>46</v>
      </c>
      <c r="G20" s="20">
        <v>50</v>
      </c>
      <c r="H20" s="21">
        <v>4</v>
      </c>
      <c r="I20" s="21">
        <v>7</v>
      </c>
      <c r="J20" s="21">
        <v>0</v>
      </c>
      <c r="K20" s="21">
        <v>13</v>
      </c>
      <c r="L20" s="21">
        <v>18</v>
      </c>
      <c r="M20" s="22">
        <f>G20-L20-H20-K20-I20-J20</f>
        <v>8</v>
      </c>
      <c r="N20" s="23">
        <f>H20/$G20*100</f>
        <v>8</v>
      </c>
      <c r="O20" s="24">
        <f t="shared" si="0"/>
        <v>14.000000000000002</v>
      </c>
      <c r="P20" s="24">
        <f t="shared" si="0"/>
        <v>0</v>
      </c>
      <c r="Q20" s="24">
        <f t="shared" si="0"/>
        <v>26</v>
      </c>
      <c r="R20" s="24">
        <f t="shared" si="0"/>
        <v>36</v>
      </c>
      <c r="S20" s="25">
        <f t="shared" si="0"/>
        <v>16</v>
      </c>
    </row>
    <row r="21" spans="1:19" ht="33">
      <c r="A21" s="15" t="s">
        <v>43</v>
      </c>
      <c r="B21" s="16">
        <v>8173</v>
      </c>
      <c r="C21" s="15" t="s">
        <v>48</v>
      </c>
      <c r="D21" s="17" t="s">
        <v>24</v>
      </c>
      <c r="E21" s="18" t="s">
        <v>50</v>
      </c>
      <c r="F21" s="19" t="s">
        <v>46</v>
      </c>
      <c r="G21" s="20">
        <v>234</v>
      </c>
      <c r="H21" s="21">
        <v>42</v>
      </c>
      <c r="I21" s="21">
        <v>30</v>
      </c>
      <c r="J21" s="21">
        <v>6</v>
      </c>
      <c r="K21" s="21">
        <v>37</v>
      </c>
      <c r="L21" s="21">
        <v>83</v>
      </c>
      <c r="M21" s="22">
        <f>G21-L21-H21-K21-I21-J21</f>
        <v>36</v>
      </c>
      <c r="N21" s="23">
        <f>H21/$G21*100</f>
        <v>17.94871794871795</v>
      </c>
      <c r="O21" s="24">
        <f t="shared" si="0"/>
        <v>12.82051282051282</v>
      </c>
      <c r="P21" s="24">
        <f t="shared" si="0"/>
        <v>2.564102564102564</v>
      </c>
      <c r="Q21" s="24">
        <f t="shared" si="0"/>
        <v>15.81196581196581</v>
      </c>
      <c r="R21" s="24">
        <f t="shared" si="0"/>
        <v>35.47008547008547</v>
      </c>
      <c r="S21" s="25">
        <f t="shared" si="0"/>
        <v>15.384615384615385</v>
      </c>
    </row>
    <row r="22" spans="1:19" ht="33">
      <c r="A22" s="15" t="s">
        <v>51</v>
      </c>
      <c r="B22" s="16">
        <v>7313</v>
      </c>
      <c r="C22" s="15" t="s">
        <v>21</v>
      </c>
      <c r="D22" s="17" t="s">
        <v>24</v>
      </c>
      <c r="E22" s="18" t="s">
        <v>52</v>
      </c>
      <c r="F22" s="19" t="s">
        <v>23</v>
      </c>
      <c r="G22" s="20">
        <v>126</v>
      </c>
      <c r="H22" s="21">
        <v>24</v>
      </c>
      <c r="I22" s="21">
        <v>9</v>
      </c>
      <c r="J22" s="21">
        <v>4</v>
      </c>
      <c r="K22" s="21">
        <v>20</v>
      </c>
      <c r="L22" s="21">
        <v>43</v>
      </c>
      <c r="M22" s="22">
        <f>G22-L22-H22-K22-I22-J22</f>
        <v>26</v>
      </c>
      <c r="N22" s="23">
        <f>H22/$G22*100</f>
        <v>19.047619047619047</v>
      </c>
      <c r="O22" s="24">
        <f t="shared" si="0"/>
        <v>7.142857142857142</v>
      </c>
      <c r="P22" s="24">
        <f t="shared" si="0"/>
        <v>3.1746031746031744</v>
      </c>
      <c r="Q22" s="24">
        <f t="shared" si="0"/>
        <v>15.873015873015872</v>
      </c>
      <c r="R22" s="24">
        <f t="shared" si="0"/>
        <v>34.12698412698413</v>
      </c>
      <c r="S22" s="25">
        <f t="shared" si="0"/>
        <v>20.634920634920633</v>
      </c>
    </row>
    <row r="23" spans="1:19" ht="33">
      <c r="A23" s="15" t="s">
        <v>51</v>
      </c>
      <c r="B23" s="16">
        <v>7315</v>
      </c>
      <c r="C23" s="15" t="s">
        <v>21</v>
      </c>
      <c r="D23" s="17" t="s">
        <v>24</v>
      </c>
      <c r="E23" s="18" t="s">
        <v>53</v>
      </c>
      <c r="F23" s="19" t="s">
        <v>23</v>
      </c>
      <c r="G23" s="20">
        <v>96</v>
      </c>
      <c r="H23" s="21">
        <v>8</v>
      </c>
      <c r="I23" s="21">
        <v>6</v>
      </c>
      <c r="J23" s="21">
        <v>0</v>
      </c>
      <c r="K23" s="21">
        <v>32</v>
      </c>
      <c r="L23" s="21">
        <v>32</v>
      </c>
      <c r="M23" s="22">
        <f>G23-L23-H23-K23-I23-J23</f>
        <v>18</v>
      </c>
      <c r="N23" s="23">
        <f>H23/$G23*100</f>
        <v>8.333333333333332</v>
      </c>
      <c r="O23" s="24">
        <f t="shared" si="0"/>
        <v>6.25</v>
      </c>
      <c r="P23" s="24">
        <f t="shared" si="0"/>
        <v>0</v>
      </c>
      <c r="Q23" s="24">
        <f t="shared" si="0"/>
        <v>33.33333333333333</v>
      </c>
      <c r="R23" s="24">
        <f t="shared" si="0"/>
        <v>33.33333333333333</v>
      </c>
      <c r="S23" s="25">
        <f t="shared" si="0"/>
        <v>18.75</v>
      </c>
    </row>
    <row r="24" spans="1:19" ht="33">
      <c r="A24" s="5" t="s">
        <v>51</v>
      </c>
      <c r="B24" s="26">
        <v>8313</v>
      </c>
      <c r="C24" s="5" t="s">
        <v>26</v>
      </c>
      <c r="D24" s="27" t="s">
        <v>32</v>
      </c>
      <c r="E24" s="28" t="s">
        <v>54</v>
      </c>
      <c r="F24" s="19" t="s">
        <v>28</v>
      </c>
      <c r="G24" s="20">
        <v>6</v>
      </c>
      <c r="H24" s="21">
        <v>3</v>
      </c>
      <c r="I24" s="21">
        <v>0</v>
      </c>
      <c r="J24" s="21">
        <v>0</v>
      </c>
      <c r="K24" s="21">
        <v>1</v>
      </c>
      <c r="L24" s="21">
        <v>0</v>
      </c>
      <c r="M24" s="22">
        <f>G24-L24-H24-K24-I24-J24</f>
        <v>2</v>
      </c>
      <c r="N24" s="23">
        <f>H24/$G24*100</f>
        <v>50</v>
      </c>
      <c r="O24" s="24">
        <f t="shared" si="0"/>
        <v>0</v>
      </c>
      <c r="P24" s="24">
        <f t="shared" si="0"/>
        <v>0</v>
      </c>
      <c r="Q24" s="24">
        <f t="shared" si="0"/>
        <v>16.666666666666664</v>
      </c>
      <c r="R24" s="24">
        <f t="shared" si="0"/>
        <v>0</v>
      </c>
      <c r="S24" s="25">
        <f t="shared" si="0"/>
        <v>33.33333333333333</v>
      </c>
    </row>
    <row r="25" spans="1:19" ht="33">
      <c r="A25" s="15" t="s">
        <v>51</v>
      </c>
      <c r="B25" s="16">
        <v>8317</v>
      </c>
      <c r="C25" s="15" t="s">
        <v>26</v>
      </c>
      <c r="D25" s="17" t="s">
        <v>24</v>
      </c>
      <c r="E25" s="18" t="s">
        <v>55</v>
      </c>
      <c r="F25" s="19" t="s">
        <v>28</v>
      </c>
      <c r="G25" s="20">
        <v>47</v>
      </c>
      <c r="H25" s="21">
        <v>22</v>
      </c>
      <c r="I25" s="21">
        <v>0</v>
      </c>
      <c r="J25" s="21">
        <v>0</v>
      </c>
      <c r="K25" s="21">
        <v>2</v>
      </c>
      <c r="L25" s="21">
        <v>18</v>
      </c>
      <c r="M25" s="22">
        <f>G25-L25-H25-K25-I25-J25</f>
        <v>5</v>
      </c>
      <c r="N25" s="23">
        <f>H25/$G25*100</f>
        <v>46.808510638297875</v>
      </c>
      <c r="O25" s="24">
        <f t="shared" si="0"/>
        <v>0</v>
      </c>
      <c r="P25" s="24">
        <f t="shared" si="0"/>
        <v>0</v>
      </c>
      <c r="Q25" s="24">
        <f t="shared" si="0"/>
        <v>4.25531914893617</v>
      </c>
      <c r="R25" s="24">
        <f t="shared" si="0"/>
        <v>38.297872340425535</v>
      </c>
      <c r="S25" s="25">
        <f t="shared" si="0"/>
        <v>10.638297872340425</v>
      </c>
    </row>
    <row r="26" spans="1:19" ht="33">
      <c r="A26" s="5" t="s">
        <v>51</v>
      </c>
      <c r="B26" s="26">
        <v>8318</v>
      </c>
      <c r="C26" s="5" t="s">
        <v>26</v>
      </c>
      <c r="D26" s="27" t="s">
        <v>32</v>
      </c>
      <c r="E26" s="28" t="s">
        <v>56</v>
      </c>
      <c r="F26" s="19" t="s">
        <v>28</v>
      </c>
      <c r="G26" s="20">
        <v>26</v>
      </c>
      <c r="H26" s="21">
        <v>6</v>
      </c>
      <c r="I26" s="21">
        <v>0</v>
      </c>
      <c r="J26" s="21">
        <v>0</v>
      </c>
      <c r="K26" s="21">
        <v>4</v>
      </c>
      <c r="L26" s="21">
        <v>10</v>
      </c>
      <c r="M26" s="22">
        <f>G26-L26-H26-K26-I26-J26</f>
        <v>6</v>
      </c>
      <c r="N26" s="23">
        <f>H26/$G26*100</f>
        <v>23.076923076923077</v>
      </c>
      <c r="O26" s="24">
        <f t="shared" si="0"/>
        <v>0</v>
      </c>
      <c r="P26" s="24">
        <f t="shared" si="0"/>
        <v>0</v>
      </c>
      <c r="Q26" s="24">
        <f t="shared" si="0"/>
        <v>15.384615384615385</v>
      </c>
      <c r="R26" s="24">
        <f t="shared" si="0"/>
        <v>38.46153846153847</v>
      </c>
      <c r="S26" s="25">
        <f t="shared" si="0"/>
        <v>23.076923076923077</v>
      </c>
    </row>
    <row r="27" spans="1:19" ht="20.25">
      <c r="A27" s="15" t="s">
        <v>57</v>
      </c>
      <c r="B27" s="16">
        <v>7744</v>
      </c>
      <c r="C27" s="15" t="s">
        <v>21</v>
      </c>
      <c r="D27" s="17" t="s">
        <v>24</v>
      </c>
      <c r="E27" s="18" t="s">
        <v>58</v>
      </c>
      <c r="F27" s="19" t="s">
        <v>23</v>
      </c>
      <c r="G27" s="20">
        <v>108</v>
      </c>
      <c r="H27" s="21">
        <v>15</v>
      </c>
      <c r="I27" s="21">
        <v>10</v>
      </c>
      <c r="J27" s="21">
        <v>1</v>
      </c>
      <c r="K27" s="21">
        <v>39</v>
      </c>
      <c r="L27" s="21">
        <v>34</v>
      </c>
      <c r="M27" s="22">
        <f>G27-L27-H27-K27-I27-J27</f>
        <v>9</v>
      </c>
      <c r="N27" s="23">
        <f>H27/$G27*100</f>
        <v>13.88888888888889</v>
      </c>
      <c r="O27" s="24">
        <f t="shared" si="0"/>
        <v>9.25925925925926</v>
      </c>
      <c r="P27" s="24">
        <f t="shared" si="0"/>
        <v>0.9259259259259258</v>
      </c>
      <c r="Q27" s="24">
        <f t="shared" si="0"/>
        <v>36.11111111111111</v>
      </c>
      <c r="R27" s="24">
        <f t="shared" si="0"/>
        <v>31.48148148148148</v>
      </c>
      <c r="S27" s="25">
        <f t="shared" si="0"/>
        <v>8.333333333333332</v>
      </c>
    </row>
    <row r="28" spans="1:19" ht="20.25">
      <c r="A28" s="15" t="s">
        <v>57</v>
      </c>
      <c r="B28" s="16">
        <v>7745</v>
      </c>
      <c r="C28" s="15" t="s">
        <v>21</v>
      </c>
      <c r="D28" s="17" t="s">
        <v>24</v>
      </c>
      <c r="E28" s="18" t="s">
        <v>59</v>
      </c>
      <c r="F28" s="19" t="s">
        <v>23</v>
      </c>
      <c r="G28" s="20">
        <v>66</v>
      </c>
      <c r="H28" s="21">
        <v>3</v>
      </c>
      <c r="I28" s="21">
        <v>25</v>
      </c>
      <c r="J28" s="21">
        <v>1</v>
      </c>
      <c r="K28" s="21">
        <v>19</v>
      </c>
      <c r="L28" s="21">
        <v>16</v>
      </c>
      <c r="M28" s="22">
        <f>G28-L28-H28-K28-I28-J28</f>
        <v>2</v>
      </c>
      <c r="N28" s="23">
        <f>H28/$G28*100</f>
        <v>4.545454545454546</v>
      </c>
      <c r="O28" s="24">
        <f t="shared" si="0"/>
        <v>37.878787878787875</v>
      </c>
      <c r="P28" s="24">
        <f t="shared" si="0"/>
        <v>1.5151515151515151</v>
      </c>
      <c r="Q28" s="24">
        <f t="shared" si="0"/>
        <v>28.78787878787879</v>
      </c>
      <c r="R28" s="24">
        <f t="shared" si="0"/>
        <v>24.242424242424242</v>
      </c>
      <c r="S28" s="25">
        <f t="shared" si="0"/>
        <v>3.0303030303030303</v>
      </c>
    </row>
    <row r="29" spans="1:19" ht="20.25">
      <c r="A29" s="15" t="s">
        <v>57</v>
      </c>
      <c r="B29" s="16">
        <v>8743</v>
      </c>
      <c r="C29" s="15" t="s">
        <v>26</v>
      </c>
      <c r="D29" s="17" t="s">
        <v>24</v>
      </c>
      <c r="E29" s="18" t="s">
        <v>58</v>
      </c>
      <c r="F29" s="19" t="s">
        <v>28</v>
      </c>
      <c r="G29" s="20">
        <v>25</v>
      </c>
      <c r="H29" s="21">
        <v>13</v>
      </c>
      <c r="I29" s="21">
        <v>0</v>
      </c>
      <c r="J29" s="21">
        <v>0</v>
      </c>
      <c r="K29" s="21">
        <v>1</v>
      </c>
      <c r="L29" s="21">
        <v>10</v>
      </c>
      <c r="M29" s="22">
        <f>G29-L29-H29-K29-I29-J29</f>
        <v>1</v>
      </c>
      <c r="N29" s="23">
        <f>H29/$G29*100</f>
        <v>52</v>
      </c>
      <c r="O29" s="24">
        <f t="shared" si="0"/>
        <v>0</v>
      </c>
      <c r="P29" s="24">
        <f t="shared" si="0"/>
        <v>0</v>
      </c>
      <c r="Q29" s="24">
        <f t="shared" si="0"/>
        <v>4</v>
      </c>
      <c r="R29" s="24">
        <f t="shared" si="0"/>
        <v>40</v>
      </c>
      <c r="S29" s="25">
        <f t="shared" si="0"/>
        <v>4</v>
      </c>
    </row>
    <row r="30" spans="1:19" ht="20.25">
      <c r="A30" s="15" t="s">
        <v>60</v>
      </c>
      <c r="B30" s="16">
        <v>7222</v>
      </c>
      <c r="C30" s="15" t="s">
        <v>21</v>
      </c>
      <c r="D30" s="17" t="s">
        <v>24</v>
      </c>
      <c r="E30" s="18" t="s">
        <v>61</v>
      </c>
      <c r="F30" s="19" t="s">
        <v>23</v>
      </c>
      <c r="G30" s="20">
        <v>156</v>
      </c>
      <c r="H30" s="21">
        <v>2</v>
      </c>
      <c r="I30" s="21">
        <v>0</v>
      </c>
      <c r="J30" s="21">
        <v>1</v>
      </c>
      <c r="K30" s="21">
        <v>53</v>
      </c>
      <c r="L30" s="21">
        <v>40</v>
      </c>
      <c r="M30" s="22">
        <f>G30-L30-H30-K30-I30-J30</f>
        <v>60</v>
      </c>
      <c r="N30" s="23">
        <f>H30/$G30*100</f>
        <v>1.282051282051282</v>
      </c>
      <c r="O30" s="24">
        <f t="shared" si="0"/>
        <v>0</v>
      </c>
      <c r="P30" s="24">
        <f t="shared" si="0"/>
        <v>0.641025641025641</v>
      </c>
      <c r="Q30" s="24">
        <f t="shared" si="0"/>
        <v>33.97435897435898</v>
      </c>
      <c r="R30" s="24">
        <f t="shared" si="0"/>
        <v>25.64102564102564</v>
      </c>
      <c r="S30" s="25">
        <f t="shared" si="0"/>
        <v>38.46153846153847</v>
      </c>
    </row>
    <row r="31" spans="1:19" ht="20.25">
      <c r="A31" s="15" t="s">
        <v>60</v>
      </c>
      <c r="B31" s="16">
        <v>7223</v>
      </c>
      <c r="C31" s="15" t="s">
        <v>21</v>
      </c>
      <c r="D31" s="17" t="s">
        <v>24</v>
      </c>
      <c r="E31" s="18" t="s">
        <v>62</v>
      </c>
      <c r="F31" s="19" t="s">
        <v>23</v>
      </c>
      <c r="G31" s="20">
        <v>68</v>
      </c>
      <c r="H31" s="21">
        <v>0</v>
      </c>
      <c r="I31" s="21">
        <v>0</v>
      </c>
      <c r="J31" s="21">
        <v>0</v>
      </c>
      <c r="K31" s="21">
        <v>19</v>
      </c>
      <c r="L31" s="21">
        <v>19</v>
      </c>
      <c r="M31" s="22">
        <f>G31-L31-H31-K31-I31-J31</f>
        <v>30</v>
      </c>
      <c r="N31" s="23">
        <f>H31/$G31*100</f>
        <v>0</v>
      </c>
      <c r="O31" s="24">
        <f t="shared" si="0"/>
        <v>0</v>
      </c>
      <c r="P31" s="24">
        <f t="shared" si="0"/>
        <v>0</v>
      </c>
      <c r="Q31" s="24">
        <f t="shared" si="0"/>
        <v>27.941176470588236</v>
      </c>
      <c r="R31" s="24">
        <f t="shared" si="0"/>
        <v>27.941176470588236</v>
      </c>
      <c r="S31" s="25">
        <f t="shared" si="0"/>
        <v>44.11764705882353</v>
      </c>
    </row>
    <row r="32" spans="1:19" ht="33">
      <c r="A32" s="15" t="s">
        <v>60</v>
      </c>
      <c r="B32" s="16">
        <v>6001</v>
      </c>
      <c r="C32" s="15" t="s">
        <v>48</v>
      </c>
      <c r="D32" s="17" t="s">
        <v>24</v>
      </c>
      <c r="E32" s="18" t="s">
        <v>63</v>
      </c>
      <c r="F32" s="19" t="s">
        <v>46</v>
      </c>
      <c r="G32" s="20">
        <v>1060</v>
      </c>
      <c r="H32" s="21">
        <v>146</v>
      </c>
      <c r="I32" s="21">
        <v>0</v>
      </c>
      <c r="J32" s="21">
        <v>30</v>
      </c>
      <c r="K32" s="21">
        <v>235</v>
      </c>
      <c r="L32" s="21">
        <v>410</v>
      </c>
      <c r="M32" s="22">
        <f>G32-L32-H32-K32-I32-J32</f>
        <v>239</v>
      </c>
      <c r="N32" s="23">
        <f>H32/$G32*100</f>
        <v>13.773584905660377</v>
      </c>
      <c r="O32" s="24">
        <f t="shared" si="0"/>
        <v>0</v>
      </c>
      <c r="P32" s="24">
        <f t="shared" si="0"/>
        <v>2.8301886792452833</v>
      </c>
      <c r="Q32" s="24">
        <f t="shared" si="0"/>
        <v>22.169811320754718</v>
      </c>
      <c r="R32" s="24">
        <f t="shared" si="0"/>
        <v>38.67924528301887</v>
      </c>
      <c r="S32" s="25">
        <f t="shared" si="0"/>
        <v>22.547169811320757</v>
      </c>
    </row>
    <row r="33" spans="1:19" ht="33">
      <c r="A33" s="15" t="s">
        <v>60</v>
      </c>
      <c r="B33" s="16">
        <v>6002</v>
      </c>
      <c r="C33" s="15" t="s">
        <v>48</v>
      </c>
      <c r="D33" s="17" t="s">
        <v>24</v>
      </c>
      <c r="E33" s="18" t="s">
        <v>64</v>
      </c>
      <c r="F33" s="19" t="s">
        <v>46</v>
      </c>
      <c r="G33" s="20">
        <v>134</v>
      </c>
      <c r="H33" s="21">
        <v>17</v>
      </c>
      <c r="I33" s="21">
        <v>0</v>
      </c>
      <c r="J33" s="21">
        <v>4</v>
      </c>
      <c r="K33" s="21">
        <v>25</v>
      </c>
      <c r="L33" s="21">
        <v>47</v>
      </c>
      <c r="M33" s="22">
        <f>G33-L33-H33-K33-I33-J33</f>
        <v>41</v>
      </c>
      <c r="N33" s="23">
        <f>H33/$G33*100</f>
        <v>12.686567164179104</v>
      </c>
      <c r="O33" s="24">
        <f t="shared" si="0"/>
        <v>0</v>
      </c>
      <c r="P33" s="24">
        <f t="shared" si="0"/>
        <v>2.9850746268656714</v>
      </c>
      <c r="Q33" s="24">
        <f t="shared" si="0"/>
        <v>18.65671641791045</v>
      </c>
      <c r="R33" s="24">
        <f t="shared" si="0"/>
        <v>35.07462686567165</v>
      </c>
      <c r="S33" s="25">
        <f t="shared" si="0"/>
        <v>30.597014925373134</v>
      </c>
    </row>
    <row r="34" spans="1:19" ht="20.25">
      <c r="A34" s="15" t="s">
        <v>65</v>
      </c>
      <c r="B34" s="16">
        <v>7746</v>
      </c>
      <c r="C34" s="15" t="s">
        <v>21</v>
      </c>
      <c r="D34" s="17" t="s">
        <v>24</v>
      </c>
      <c r="E34" s="18" t="s">
        <v>66</v>
      </c>
      <c r="F34" s="19" t="s">
        <v>23</v>
      </c>
      <c r="G34" s="20">
        <v>182</v>
      </c>
      <c r="H34" s="21">
        <v>16</v>
      </c>
      <c r="I34" s="21">
        <v>16</v>
      </c>
      <c r="J34" s="21">
        <v>0</v>
      </c>
      <c r="K34" s="21">
        <v>72</v>
      </c>
      <c r="L34" s="21">
        <v>60</v>
      </c>
      <c r="M34" s="22">
        <f>G34-L34-H34-K34-I34-J34</f>
        <v>18</v>
      </c>
      <c r="N34" s="23">
        <f>H34/$G34*100</f>
        <v>8.791208791208792</v>
      </c>
      <c r="O34" s="24">
        <f t="shared" si="0"/>
        <v>8.791208791208792</v>
      </c>
      <c r="P34" s="24">
        <f t="shared" si="0"/>
        <v>0</v>
      </c>
      <c r="Q34" s="24">
        <f t="shared" si="0"/>
        <v>39.56043956043956</v>
      </c>
      <c r="R34" s="24">
        <f t="shared" si="0"/>
        <v>32.967032967032964</v>
      </c>
      <c r="S34" s="25">
        <f t="shared" si="0"/>
        <v>9.89010989010989</v>
      </c>
    </row>
    <row r="35" spans="1:19" ht="20.25">
      <c r="A35" s="5" t="s">
        <v>65</v>
      </c>
      <c r="B35" s="26">
        <v>7912</v>
      </c>
      <c r="C35" s="5" t="s">
        <v>21</v>
      </c>
      <c r="D35" s="27" t="s">
        <v>32</v>
      </c>
      <c r="E35" s="28" t="s">
        <v>67</v>
      </c>
      <c r="F35" s="19" t="s">
        <v>23</v>
      </c>
      <c r="G35" s="20">
        <v>72</v>
      </c>
      <c r="H35" s="21">
        <v>1</v>
      </c>
      <c r="I35" s="21">
        <v>0</v>
      </c>
      <c r="J35" s="21">
        <v>2</v>
      </c>
      <c r="K35" s="21">
        <v>33</v>
      </c>
      <c r="L35" s="21">
        <v>20</v>
      </c>
      <c r="M35" s="22">
        <f>G35-L35-H35-K35-I35-J35</f>
        <v>16</v>
      </c>
      <c r="N35" s="23">
        <f>H35/$G35*100</f>
        <v>1.3888888888888888</v>
      </c>
      <c r="O35" s="24">
        <f t="shared" si="0"/>
        <v>0</v>
      </c>
      <c r="P35" s="24">
        <f t="shared" si="0"/>
        <v>2.7777777777777777</v>
      </c>
      <c r="Q35" s="24">
        <f t="shared" si="0"/>
        <v>45.83333333333333</v>
      </c>
      <c r="R35" s="24">
        <f t="shared" si="0"/>
        <v>27.77777777777778</v>
      </c>
      <c r="S35" s="25">
        <f t="shared" si="0"/>
        <v>22.22222222222222</v>
      </c>
    </row>
    <row r="36" spans="1:19" ht="20.25">
      <c r="A36" s="5" t="s">
        <v>65</v>
      </c>
      <c r="B36" s="26">
        <v>7748</v>
      </c>
      <c r="C36" s="5" t="s">
        <v>21</v>
      </c>
      <c r="D36" s="27" t="s">
        <v>32</v>
      </c>
      <c r="E36" s="28" t="s">
        <v>68</v>
      </c>
      <c r="F36" s="19" t="s">
        <v>23</v>
      </c>
      <c r="G36" s="20">
        <v>100</v>
      </c>
      <c r="H36" s="21">
        <v>22</v>
      </c>
      <c r="I36" s="21">
        <v>7</v>
      </c>
      <c r="J36" s="21">
        <v>0</v>
      </c>
      <c r="K36" s="21">
        <v>22</v>
      </c>
      <c r="L36" s="21">
        <v>35</v>
      </c>
      <c r="M36" s="22">
        <f>G36-L36-H36-K36-I36-J36</f>
        <v>14</v>
      </c>
      <c r="N36" s="23">
        <f>H36/$G36*100</f>
        <v>22</v>
      </c>
      <c r="O36" s="24">
        <f t="shared" si="0"/>
        <v>7.000000000000001</v>
      </c>
      <c r="P36" s="24">
        <f t="shared" si="0"/>
        <v>0</v>
      </c>
      <c r="Q36" s="24">
        <f t="shared" si="0"/>
        <v>22</v>
      </c>
      <c r="R36" s="24">
        <f t="shared" si="0"/>
        <v>35</v>
      </c>
      <c r="S36" s="25">
        <f t="shared" si="0"/>
        <v>14.000000000000002</v>
      </c>
    </row>
    <row r="37" spans="1:19" ht="20.25">
      <c r="A37" s="15" t="s">
        <v>65</v>
      </c>
      <c r="B37" s="16">
        <v>7892</v>
      </c>
      <c r="C37" s="15" t="s">
        <v>21</v>
      </c>
      <c r="D37" s="17" t="s">
        <v>24</v>
      </c>
      <c r="E37" s="18" t="s">
        <v>69</v>
      </c>
      <c r="F37" s="19" t="s">
        <v>23</v>
      </c>
      <c r="G37" s="20">
        <v>81</v>
      </c>
      <c r="H37" s="21">
        <v>5</v>
      </c>
      <c r="I37" s="21">
        <v>2</v>
      </c>
      <c r="J37" s="21">
        <v>1</v>
      </c>
      <c r="K37" s="21">
        <v>28</v>
      </c>
      <c r="L37" s="21">
        <v>22</v>
      </c>
      <c r="M37" s="22">
        <f>G37-L37-H37-K37-I37-J37</f>
        <v>23</v>
      </c>
      <c r="N37" s="23">
        <f>H37/$G37*100</f>
        <v>6.172839506172839</v>
      </c>
      <c r="O37" s="24">
        <f t="shared" si="0"/>
        <v>2.4691358024691357</v>
      </c>
      <c r="P37" s="24">
        <f t="shared" si="0"/>
        <v>1.2345679012345678</v>
      </c>
      <c r="Q37" s="24">
        <f t="shared" si="0"/>
        <v>34.5679012345679</v>
      </c>
      <c r="R37" s="24">
        <f t="shared" si="0"/>
        <v>27.160493827160494</v>
      </c>
      <c r="S37" s="25">
        <f t="shared" si="0"/>
        <v>28.39506172839506</v>
      </c>
    </row>
    <row r="38" spans="1:19" ht="20.25">
      <c r="A38" s="15" t="s">
        <v>65</v>
      </c>
      <c r="B38" s="16">
        <v>7749</v>
      </c>
      <c r="C38" s="15" t="s">
        <v>21</v>
      </c>
      <c r="D38" s="17" t="s">
        <v>24</v>
      </c>
      <c r="E38" s="18" t="s">
        <v>70</v>
      </c>
      <c r="F38" s="19" t="s">
        <v>23</v>
      </c>
      <c r="G38" s="20">
        <v>141</v>
      </c>
      <c r="H38" s="21">
        <v>15</v>
      </c>
      <c r="I38" s="21">
        <v>10</v>
      </c>
      <c r="J38" s="21">
        <v>1</v>
      </c>
      <c r="K38" s="21">
        <v>47</v>
      </c>
      <c r="L38" s="21">
        <v>48</v>
      </c>
      <c r="M38" s="22">
        <f>G38-L38-H38-K38-I38-J38</f>
        <v>20</v>
      </c>
      <c r="N38" s="23">
        <f>H38/$G38*100</f>
        <v>10.638297872340425</v>
      </c>
      <c r="O38" s="24">
        <f t="shared" si="0"/>
        <v>7.092198581560284</v>
      </c>
      <c r="P38" s="24">
        <f t="shared" si="0"/>
        <v>0.7092198581560284</v>
      </c>
      <c r="Q38" s="24">
        <f t="shared" si="0"/>
        <v>33.33333333333333</v>
      </c>
      <c r="R38" s="24">
        <f t="shared" si="0"/>
        <v>34.04255319148936</v>
      </c>
      <c r="S38" s="25">
        <f t="shared" si="0"/>
        <v>14.184397163120568</v>
      </c>
    </row>
    <row r="39" spans="1:19" ht="20.25">
      <c r="A39" s="15" t="s">
        <v>65</v>
      </c>
      <c r="B39" s="16">
        <v>8744</v>
      </c>
      <c r="C39" s="15" t="s">
        <v>26</v>
      </c>
      <c r="D39" s="17" t="s">
        <v>24</v>
      </c>
      <c r="E39" s="18" t="s">
        <v>66</v>
      </c>
      <c r="F39" s="19" t="s">
        <v>28</v>
      </c>
      <c r="G39" s="20">
        <v>43</v>
      </c>
      <c r="H39" s="21">
        <v>6</v>
      </c>
      <c r="I39" s="21">
        <v>1</v>
      </c>
      <c r="J39" s="21">
        <v>0</v>
      </c>
      <c r="K39" s="21">
        <v>8</v>
      </c>
      <c r="L39" s="21">
        <v>23</v>
      </c>
      <c r="M39" s="22">
        <f>G39-L39-H39-K39-I39-J39</f>
        <v>5</v>
      </c>
      <c r="N39" s="23">
        <f>H39/$G39*100</f>
        <v>13.953488372093023</v>
      </c>
      <c r="O39" s="24">
        <f t="shared" si="0"/>
        <v>2.3255813953488373</v>
      </c>
      <c r="P39" s="24">
        <f t="shared" si="0"/>
        <v>0</v>
      </c>
      <c r="Q39" s="24">
        <f t="shared" si="0"/>
        <v>18.6046511627907</v>
      </c>
      <c r="R39" s="24">
        <f t="shared" si="0"/>
        <v>53.48837209302325</v>
      </c>
      <c r="S39" s="25">
        <f t="shared" si="0"/>
        <v>11.627906976744185</v>
      </c>
    </row>
    <row r="40" spans="1:19" ht="49.5">
      <c r="A40" s="15" t="s">
        <v>71</v>
      </c>
      <c r="B40" s="16">
        <v>7113</v>
      </c>
      <c r="C40" s="15" t="s">
        <v>21</v>
      </c>
      <c r="D40" s="17" t="s">
        <v>24</v>
      </c>
      <c r="E40" s="18" t="s">
        <v>72</v>
      </c>
      <c r="F40" s="19" t="s">
        <v>23</v>
      </c>
      <c r="G40" s="20">
        <v>286</v>
      </c>
      <c r="H40" s="21">
        <v>32</v>
      </c>
      <c r="I40" s="21">
        <v>0</v>
      </c>
      <c r="J40" s="21">
        <v>6</v>
      </c>
      <c r="K40" s="21">
        <v>100</v>
      </c>
      <c r="L40" s="21">
        <v>73</v>
      </c>
      <c r="M40" s="22">
        <f>G40-L40-H40-K40-I40-J40</f>
        <v>75</v>
      </c>
      <c r="N40" s="23">
        <f>H40/$G40*100</f>
        <v>11.188811188811188</v>
      </c>
      <c r="O40" s="24">
        <f t="shared" si="0"/>
        <v>0</v>
      </c>
      <c r="P40" s="24">
        <f t="shared" si="0"/>
        <v>2.097902097902098</v>
      </c>
      <c r="Q40" s="24">
        <f t="shared" si="0"/>
        <v>34.96503496503497</v>
      </c>
      <c r="R40" s="24">
        <f t="shared" si="0"/>
        <v>25.524475524475527</v>
      </c>
      <c r="S40" s="25">
        <f t="shared" si="0"/>
        <v>26.223776223776223</v>
      </c>
    </row>
    <row r="41" spans="1:19" ht="49.5">
      <c r="A41" s="5" t="s">
        <v>71</v>
      </c>
      <c r="B41" s="26">
        <v>7282</v>
      </c>
      <c r="C41" s="5" t="s">
        <v>21</v>
      </c>
      <c r="D41" s="27" t="s">
        <v>32</v>
      </c>
      <c r="E41" s="28" t="s">
        <v>73</v>
      </c>
      <c r="F41" s="19" t="s">
        <v>23</v>
      </c>
      <c r="G41" s="20">
        <v>94</v>
      </c>
      <c r="H41" s="21">
        <v>1</v>
      </c>
      <c r="I41" s="21">
        <v>0</v>
      </c>
      <c r="J41" s="21">
        <v>2</v>
      </c>
      <c r="K41" s="21">
        <v>35</v>
      </c>
      <c r="L41" s="21">
        <v>28</v>
      </c>
      <c r="M41" s="22">
        <f>G41-L41-H41-K41-I41-J41</f>
        <v>28</v>
      </c>
      <c r="N41" s="23">
        <f>H41/$G41*100</f>
        <v>1.0638297872340425</v>
      </c>
      <c r="O41" s="24">
        <f t="shared" si="0"/>
        <v>0</v>
      </c>
      <c r="P41" s="24">
        <f t="shared" si="0"/>
        <v>2.127659574468085</v>
      </c>
      <c r="Q41" s="24">
        <f t="shared" si="0"/>
        <v>37.234042553191486</v>
      </c>
      <c r="R41" s="24">
        <f t="shared" si="0"/>
        <v>29.78723404255319</v>
      </c>
      <c r="S41" s="25">
        <f t="shared" si="0"/>
        <v>29.78723404255319</v>
      </c>
    </row>
    <row r="42" spans="1:19" ht="49.5">
      <c r="A42" s="15" t="s">
        <v>71</v>
      </c>
      <c r="B42" s="16">
        <v>7894</v>
      </c>
      <c r="C42" s="15" t="s">
        <v>21</v>
      </c>
      <c r="D42" s="17" t="s">
        <v>24</v>
      </c>
      <c r="E42" s="18" t="s">
        <v>74</v>
      </c>
      <c r="F42" s="19" t="s">
        <v>23</v>
      </c>
      <c r="G42" s="20">
        <v>113</v>
      </c>
      <c r="H42" s="21">
        <v>80</v>
      </c>
      <c r="I42" s="21">
        <v>0</v>
      </c>
      <c r="J42" s="21">
        <v>0</v>
      </c>
      <c r="K42" s="21">
        <v>11</v>
      </c>
      <c r="L42" s="21">
        <v>9</v>
      </c>
      <c r="M42" s="22">
        <f>G42-L42-H42-K42-I42-J42</f>
        <v>13</v>
      </c>
      <c r="N42" s="23">
        <f>H42/$G42*100</f>
        <v>70.79646017699115</v>
      </c>
      <c r="O42" s="24">
        <f t="shared" si="0"/>
        <v>0</v>
      </c>
      <c r="P42" s="24">
        <f t="shared" si="0"/>
        <v>0</v>
      </c>
      <c r="Q42" s="24">
        <f t="shared" si="0"/>
        <v>9.734513274336283</v>
      </c>
      <c r="R42" s="24">
        <f t="shared" si="0"/>
        <v>7.964601769911504</v>
      </c>
      <c r="S42" s="25">
        <f t="shared" si="0"/>
        <v>11.504424778761061</v>
      </c>
    </row>
    <row r="43" spans="1:19" ht="49.5">
      <c r="A43" s="15" t="s">
        <v>71</v>
      </c>
      <c r="B43" s="16">
        <v>6003</v>
      </c>
      <c r="C43" s="15" t="s">
        <v>48</v>
      </c>
      <c r="D43" s="17" t="s">
        <v>24</v>
      </c>
      <c r="E43" s="18" t="s">
        <v>75</v>
      </c>
      <c r="F43" s="19" t="s">
        <v>46</v>
      </c>
      <c r="G43" s="20">
        <v>335</v>
      </c>
      <c r="H43" s="21">
        <v>36</v>
      </c>
      <c r="I43" s="21">
        <v>0</v>
      </c>
      <c r="J43" s="21">
        <v>12</v>
      </c>
      <c r="K43" s="21">
        <v>87</v>
      </c>
      <c r="L43" s="21">
        <v>111</v>
      </c>
      <c r="M43" s="22">
        <f>G43-L43-H43-K43-I43-J43</f>
        <v>89</v>
      </c>
      <c r="N43" s="23">
        <f>H43/$G43*100</f>
        <v>10.746268656716417</v>
      </c>
      <c r="O43" s="24">
        <f t="shared" si="0"/>
        <v>0</v>
      </c>
      <c r="P43" s="24">
        <f t="shared" si="0"/>
        <v>3.582089552238806</v>
      </c>
      <c r="Q43" s="24">
        <f t="shared" si="0"/>
        <v>25.970149253731346</v>
      </c>
      <c r="R43" s="24">
        <f t="shared" si="0"/>
        <v>33.134328358208954</v>
      </c>
      <c r="S43" s="25">
        <f t="shared" si="0"/>
        <v>26.56716417910448</v>
      </c>
    </row>
    <row r="44" spans="1:19" ht="49.5">
      <c r="A44" s="15" t="s">
        <v>71</v>
      </c>
      <c r="B44" s="16">
        <v>8122</v>
      </c>
      <c r="C44" s="15" t="s">
        <v>26</v>
      </c>
      <c r="D44" s="17" t="s">
        <v>24</v>
      </c>
      <c r="E44" s="18" t="s">
        <v>76</v>
      </c>
      <c r="F44" s="19" t="s">
        <v>28</v>
      </c>
      <c r="G44" s="20">
        <v>47</v>
      </c>
      <c r="H44" s="21">
        <v>28</v>
      </c>
      <c r="I44" s="21">
        <v>0</v>
      </c>
      <c r="J44" s="21">
        <v>0</v>
      </c>
      <c r="K44" s="21">
        <v>4</v>
      </c>
      <c r="L44" s="21">
        <v>10</v>
      </c>
      <c r="M44" s="22">
        <f>G44-L44-H44-K44-I44-J44</f>
        <v>5</v>
      </c>
      <c r="N44" s="23">
        <f>H44/$G44*100</f>
        <v>59.57446808510638</v>
      </c>
      <c r="O44" s="24">
        <f t="shared" si="0"/>
        <v>0</v>
      </c>
      <c r="P44" s="24">
        <f t="shared" si="0"/>
        <v>0</v>
      </c>
      <c r="Q44" s="24">
        <f t="shared" si="0"/>
        <v>8.51063829787234</v>
      </c>
      <c r="R44" s="24">
        <f t="shared" si="0"/>
        <v>21.27659574468085</v>
      </c>
      <c r="S44" s="25">
        <f t="shared" si="0"/>
        <v>10.638297872340425</v>
      </c>
    </row>
    <row r="45" spans="1:19" ht="33">
      <c r="A45" s="15" t="s">
        <v>77</v>
      </c>
      <c r="B45" s="16">
        <v>7413</v>
      </c>
      <c r="C45" s="15" t="s">
        <v>21</v>
      </c>
      <c r="D45" s="17" t="s">
        <v>24</v>
      </c>
      <c r="E45" s="18" t="s">
        <v>78</v>
      </c>
      <c r="F45" s="19" t="s">
        <v>23</v>
      </c>
      <c r="G45" s="20">
        <v>499</v>
      </c>
      <c r="H45" s="21">
        <v>67</v>
      </c>
      <c r="I45" s="21">
        <v>0</v>
      </c>
      <c r="J45" s="21">
        <v>6</v>
      </c>
      <c r="K45" s="21">
        <v>115</v>
      </c>
      <c r="L45" s="21">
        <v>212</v>
      </c>
      <c r="M45" s="22">
        <f>G45-L45-H45-K45-I45-J45</f>
        <v>99</v>
      </c>
      <c r="N45" s="23">
        <f>H45/$G45*100</f>
        <v>13.426853707414828</v>
      </c>
      <c r="O45" s="24">
        <f t="shared" si="0"/>
        <v>0</v>
      </c>
      <c r="P45" s="24">
        <f t="shared" si="0"/>
        <v>1.2024048096192386</v>
      </c>
      <c r="Q45" s="24">
        <f t="shared" si="0"/>
        <v>23.04609218436874</v>
      </c>
      <c r="R45" s="24">
        <f t="shared" si="0"/>
        <v>42.48496993987976</v>
      </c>
      <c r="S45" s="25">
        <f t="shared" si="0"/>
        <v>19.839679358717436</v>
      </c>
    </row>
    <row r="46" spans="1:19" ht="33">
      <c r="A46" s="15" t="s">
        <v>77</v>
      </c>
      <c r="B46" s="16">
        <v>7412</v>
      </c>
      <c r="C46" s="15" t="s">
        <v>21</v>
      </c>
      <c r="D46" s="17" t="s">
        <v>24</v>
      </c>
      <c r="E46" s="18" t="s">
        <v>79</v>
      </c>
      <c r="F46" s="19" t="s">
        <v>23</v>
      </c>
      <c r="G46" s="20">
        <v>498</v>
      </c>
      <c r="H46" s="21">
        <v>52</v>
      </c>
      <c r="I46" s="21">
        <v>0</v>
      </c>
      <c r="J46" s="21">
        <v>12</v>
      </c>
      <c r="K46" s="21">
        <v>144</v>
      </c>
      <c r="L46" s="21">
        <v>205</v>
      </c>
      <c r="M46" s="22">
        <f>G46-L46-H46-K46-I46-J46</f>
        <v>85</v>
      </c>
      <c r="N46" s="23">
        <f>H46/$G46*100</f>
        <v>10.441767068273093</v>
      </c>
      <c r="O46" s="24">
        <f t="shared" si="0"/>
        <v>0</v>
      </c>
      <c r="P46" s="24">
        <f t="shared" si="0"/>
        <v>2.4096385542168677</v>
      </c>
      <c r="Q46" s="24">
        <f t="shared" si="0"/>
        <v>28.915662650602407</v>
      </c>
      <c r="R46" s="24">
        <f t="shared" si="0"/>
        <v>41.164658634538156</v>
      </c>
      <c r="S46" s="25">
        <f t="shared" si="0"/>
        <v>17.06827309236948</v>
      </c>
    </row>
    <row r="47" spans="1:19" ht="33">
      <c r="A47" s="15" t="s">
        <v>77</v>
      </c>
      <c r="B47" s="16">
        <v>7314</v>
      </c>
      <c r="C47" s="15" t="s">
        <v>21</v>
      </c>
      <c r="D47" s="17" t="s">
        <v>24</v>
      </c>
      <c r="E47" s="18" t="s">
        <v>80</v>
      </c>
      <c r="F47" s="19" t="s">
        <v>23</v>
      </c>
      <c r="G47" s="20">
        <v>394</v>
      </c>
      <c r="H47" s="21">
        <v>57</v>
      </c>
      <c r="I47" s="21">
        <v>0</v>
      </c>
      <c r="J47" s="21">
        <v>2</v>
      </c>
      <c r="K47" s="21">
        <v>68</v>
      </c>
      <c r="L47" s="21">
        <v>194</v>
      </c>
      <c r="M47" s="22">
        <f>G47-L47-H47-K47-I47-J47</f>
        <v>73</v>
      </c>
      <c r="N47" s="23">
        <f>H47/$G47*100</f>
        <v>14.467005076142131</v>
      </c>
      <c r="O47" s="24">
        <f t="shared" si="0"/>
        <v>0</v>
      </c>
      <c r="P47" s="24">
        <f t="shared" si="0"/>
        <v>0.5076142131979695</v>
      </c>
      <c r="Q47" s="24">
        <f t="shared" si="0"/>
        <v>17.258883248730964</v>
      </c>
      <c r="R47" s="24">
        <f t="shared" si="0"/>
        <v>49.23857868020304</v>
      </c>
      <c r="S47" s="25">
        <f t="shared" si="0"/>
        <v>18.527918781725887</v>
      </c>
    </row>
    <row r="48" spans="1:19" ht="33">
      <c r="A48" s="15" t="s">
        <v>77</v>
      </c>
      <c r="B48" s="16">
        <v>8314</v>
      </c>
      <c r="C48" s="15" t="s">
        <v>26</v>
      </c>
      <c r="D48" s="17" t="s">
        <v>24</v>
      </c>
      <c r="E48" s="18" t="s">
        <v>81</v>
      </c>
      <c r="F48" s="19" t="s">
        <v>28</v>
      </c>
      <c r="G48" s="20">
        <v>113</v>
      </c>
      <c r="H48" s="21">
        <v>31</v>
      </c>
      <c r="I48" s="21">
        <v>2</v>
      </c>
      <c r="J48" s="21">
        <v>1</v>
      </c>
      <c r="K48" s="21">
        <v>7</v>
      </c>
      <c r="L48" s="21">
        <v>70</v>
      </c>
      <c r="M48" s="22">
        <f>G48-L48-H48-K48-I48-J48</f>
        <v>2</v>
      </c>
      <c r="N48" s="23">
        <f>H48/$G48*100</f>
        <v>27.43362831858407</v>
      </c>
      <c r="O48" s="24">
        <f t="shared" si="0"/>
        <v>1.7699115044247788</v>
      </c>
      <c r="P48" s="24">
        <f t="shared" si="0"/>
        <v>0.8849557522123894</v>
      </c>
      <c r="Q48" s="24">
        <f t="shared" si="0"/>
        <v>6.1946902654867255</v>
      </c>
      <c r="R48" s="24">
        <f t="shared" si="0"/>
        <v>61.94690265486725</v>
      </c>
      <c r="S48" s="25">
        <f t="shared" si="0"/>
        <v>1.7699115044247788</v>
      </c>
    </row>
    <row r="49" spans="1:19" ht="33">
      <c r="A49" s="15" t="s">
        <v>77</v>
      </c>
      <c r="B49" s="16">
        <v>8422</v>
      </c>
      <c r="C49" s="15" t="s">
        <v>26</v>
      </c>
      <c r="D49" s="17" t="s">
        <v>24</v>
      </c>
      <c r="E49" s="18" t="s">
        <v>82</v>
      </c>
      <c r="F49" s="19" t="s">
        <v>28</v>
      </c>
      <c r="G49" s="20">
        <v>48</v>
      </c>
      <c r="H49" s="21">
        <v>13</v>
      </c>
      <c r="I49" s="21">
        <v>2</v>
      </c>
      <c r="J49" s="21">
        <v>0</v>
      </c>
      <c r="K49" s="21">
        <v>5</v>
      </c>
      <c r="L49" s="21">
        <v>22</v>
      </c>
      <c r="M49" s="22">
        <f>G49-L49-H49-K49-I49-J49</f>
        <v>6</v>
      </c>
      <c r="N49" s="23">
        <f>H49/$G49*100</f>
        <v>27.083333333333332</v>
      </c>
      <c r="O49" s="24">
        <f t="shared" si="0"/>
        <v>4.166666666666666</v>
      </c>
      <c r="P49" s="24">
        <f t="shared" si="0"/>
        <v>0</v>
      </c>
      <c r="Q49" s="24">
        <f t="shared" si="0"/>
        <v>10.416666666666668</v>
      </c>
      <c r="R49" s="24">
        <f t="shared" si="0"/>
        <v>45.83333333333333</v>
      </c>
      <c r="S49" s="25">
        <f t="shared" si="0"/>
        <v>12.5</v>
      </c>
    </row>
    <row r="50" spans="1:19" ht="33">
      <c r="A50" s="5" t="s">
        <v>77</v>
      </c>
      <c r="B50" s="26">
        <v>8424</v>
      </c>
      <c r="C50" s="5" t="s">
        <v>26</v>
      </c>
      <c r="D50" s="27" t="s">
        <v>32</v>
      </c>
      <c r="E50" s="28" t="s">
        <v>83</v>
      </c>
      <c r="F50" s="19" t="s">
        <v>28</v>
      </c>
      <c r="G50" s="20">
        <v>86</v>
      </c>
      <c r="H50" s="21">
        <v>27</v>
      </c>
      <c r="I50" s="21">
        <v>2</v>
      </c>
      <c r="J50" s="21">
        <v>0</v>
      </c>
      <c r="K50" s="21">
        <v>9</v>
      </c>
      <c r="L50" s="21">
        <v>40</v>
      </c>
      <c r="M50" s="22">
        <f>G50-L50-H50-K50-I50-J50</f>
        <v>8</v>
      </c>
      <c r="N50" s="23">
        <f>H50/$G50*100</f>
        <v>31.3953488372093</v>
      </c>
      <c r="O50" s="24">
        <f t="shared" si="0"/>
        <v>2.3255813953488373</v>
      </c>
      <c r="P50" s="24">
        <f t="shared" si="0"/>
        <v>0</v>
      </c>
      <c r="Q50" s="24">
        <f t="shared" si="0"/>
        <v>10.465116279069768</v>
      </c>
      <c r="R50" s="24">
        <f t="shared" si="0"/>
        <v>46.51162790697674</v>
      </c>
      <c r="S50" s="25">
        <f t="shared" si="0"/>
        <v>9.30232558139535</v>
      </c>
    </row>
    <row r="51" spans="1:19" ht="33">
      <c r="A51" s="5" t="s">
        <v>77</v>
      </c>
      <c r="B51" s="26">
        <v>8316</v>
      </c>
      <c r="C51" s="5" t="s">
        <v>26</v>
      </c>
      <c r="D51" s="27" t="s">
        <v>32</v>
      </c>
      <c r="E51" s="28" t="s">
        <v>84</v>
      </c>
      <c r="F51" s="19" t="s">
        <v>28</v>
      </c>
      <c r="G51" s="20">
        <v>56</v>
      </c>
      <c r="H51" s="21">
        <v>31</v>
      </c>
      <c r="I51" s="21">
        <v>0</v>
      </c>
      <c r="J51" s="21">
        <v>1</v>
      </c>
      <c r="K51" s="21">
        <v>1</v>
      </c>
      <c r="L51" s="21">
        <v>19</v>
      </c>
      <c r="M51" s="22">
        <f>G51-L51-H51-K51-I51-J51</f>
        <v>4</v>
      </c>
      <c r="N51" s="23">
        <f>H51/$G51*100</f>
        <v>55.35714285714286</v>
      </c>
      <c r="O51" s="24">
        <f t="shared" si="0"/>
        <v>0</v>
      </c>
      <c r="P51" s="24">
        <f t="shared" si="0"/>
        <v>1.7857142857142856</v>
      </c>
      <c r="Q51" s="24">
        <f t="shared" si="0"/>
        <v>1.7857142857142856</v>
      </c>
      <c r="R51" s="24">
        <f t="shared" si="0"/>
        <v>33.92857142857143</v>
      </c>
      <c r="S51" s="25">
        <f t="shared" si="0"/>
        <v>7.142857142857142</v>
      </c>
    </row>
    <row r="52" spans="1:19" ht="33">
      <c r="A52" s="15" t="s">
        <v>77</v>
      </c>
      <c r="B52" s="16">
        <v>8319</v>
      </c>
      <c r="C52" s="15" t="s">
        <v>26</v>
      </c>
      <c r="D52" s="17" t="s">
        <v>24</v>
      </c>
      <c r="E52" s="18" t="s">
        <v>85</v>
      </c>
      <c r="F52" s="19" t="s">
        <v>28</v>
      </c>
      <c r="G52" s="20">
        <v>29</v>
      </c>
      <c r="H52" s="21">
        <v>11</v>
      </c>
      <c r="I52" s="21">
        <v>0</v>
      </c>
      <c r="J52" s="21">
        <v>0</v>
      </c>
      <c r="K52" s="21">
        <v>4</v>
      </c>
      <c r="L52" s="21">
        <v>9</v>
      </c>
      <c r="M52" s="22">
        <f>G52-L52-H52-K52-I52-J52</f>
        <v>5</v>
      </c>
      <c r="N52" s="23">
        <f>H52/$G52*100</f>
        <v>37.93103448275862</v>
      </c>
      <c r="O52" s="24">
        <f t="shared" si="0"/>
        <v>0</v>
      </c>
      <c r="P52" s="24">
        <f t="shared" si="0"/>
        <v>0</v>
      </c>
      <c r="Q52" s="24">
        <f t="shared" si="0"/>
        <v>13.793103448275861</v>
      </c>
      <c r="R52" s="24">
        <f t="shared" si="0"/>
        <v>31.03448275862069</v>
      </c>
      <c r="S52" s="25">
        <f t="shared" si="0"/>
        <v>17.24137931034483</v>
      </c>
    </row>
    <row r="53" spans="1:19" ht="33">
      <c r="A53" s="15" t="s">
        <v>77</v>
      </c>
      <c r="B53" s="16">
        <v>8423</v>
      </c>
      <c r="C53" s="15" t="s">
        <v>26</v>
      </c>
      <c r="D53" s="17" t="s">
        <v>24</v>
      </c>
      <c r="E53" s="18" t="s">
        <v>86</v>
      </c>
      <c r="F53" s="19" t="s">
        <v>28</v>
      </c>
      <c r="G53" s="20">
        <v>60</v>
      </c>
      <c r="H53" s="21">
        <v>22</v>
      </c>
      <c r="I53" s="21">
        <v>0</v>
      </c>
      <c r="J53" s="21">
        <v>0</v>
      </c>
      <c r="K53" s="21">
        <v>5</v>
      </c>
      <c r="L53" s="21">
        <v>25</v>
      </c>
      <c r="M53" s="22">
        <f>G53-L53-H53-K53-I53-J53</f>
        <v>8</v>
      </c>
      <c r="N53" s="23">
        <f>H53/$G53*100</f>
        <v>36.666666666666664</v>
      </c>
      <c r="O53" s="24">
        <f t="shared" si="0"/>
        <v>0</v>
      </c>
      <c r="P53" s="24">
        <f t="shared" si="0"/>
        <v>0</v>
      </c>
      <c r="Q53" s="24">
        <f t="shared" si="0"/>
        <v>8.333333333333332</v>
      </c>
      <c r="R53" s="24">
        <f t="shared" si="0"/>
        <v>41.66666666666667</v>
      </c>
      <c r="S53" s="25">
        <f t="shared" si="0"/>
        <v>13.333333333333334</v>
      </c>
    </row>
    <row r="54" spans="1:19" ht="20.25">
      <c r="A54" s="15" t="s">
        <v>87</v>
      </c>
      <c r="B54" s="16">
        <v>7752</v>
      </c>
      <c r="C54" s="15" t="s">
        <v>21</v>
      </c>
      <c r="D54" s="17" t="s">
        <v>24</v>
      </c>
      <c r="E54" s="18" t="s">
        <v>88</v>
      </c>
      <c r="F54" s="19" t="s">
        <v>23</v>
      </c>
      <c r="G54" s="20">
        <v>83</v>
      </c>
      <c r="H54" s="21">
        <v>11</v>
      </c>
      <c r="I54" s="21">
        <v>9</v>
      </c>
      <c r="J54" s="21">
        <v>2</v>
      </c>
      <c r="K54" s="21">
        <v>35</v>
      </c>
      <c r="L54" s="21">
        <v>19</v>
      </c>
      <c r="M54" s="22">
        <f>G54-L54-H54-K54-I54-J54</f>
        <v>7</v>
      </c>
      <c r="N54" s="23">
        <f>H54/$G54*100</f>
        <v>13.253012048192772</v>
      </c>
      <c r="O54" s="24">
        <f t="shared" si="0"/>
        <v>10.843373493975903</v>
      </c>
      <c r="P54" s="24">
        <f t="shared" si="0"/>
        <v>2.4096385542168677</v>
      </c>
      <c r="Q54" s="24">
        <f t="shared" si="0"/>
        <v>42.168674698795186</v>
      </c>
      <c r="R54" s="24">
        <f t="shared" si="0"/>
        <v>22.89156626506024</v>
      </c>
      <c r="S54" s="25">
        <f t="shared" si="0"/>
        <v>8.433734939759036</v>
      </c>
    </row>
    <row r="55" spans="1:19" ht="20.25">
      <c r="A55" s="15" t="s">
        <v>87</v>
      </c>
      <c r="B55" s="16">
        <v>8745</v>
      </c>
      <c r="C55" s="15" t="s">
        <v>26</v>
      </c>
      <c r="D55" s="17" t="s">
        <v>24</v>
      </c>
      <c r="E55" s="18" t="s">
        <v>88</v>
      </c>
      <c r="F55" s="19" t="s">
        <v>28</v>
      </c>
      <c r="G55" s="20">
        <v>33</v>
      </c>
      <c r="H55" s="21">
        <v>16</v>
      </c>
      <c r="I55" s="21">
        <v>0</v>
      </c>
      <c r="J55" s="21">
        <v>0</v>
      </c>
      <c r="K55" s="21">
        <v>1</v>
      </c>
      <c r="L55" s="21">
        <v>16</v>
      </c>
      <c r="M55" s="22">
        <f>G55-L55-H55-K55-I55-J55</f>
        <v>0</v>
      </c>
      <c r="N55" s="23">
        <f>H55/$G55*100</f>
        <v>48.484848484848484</v>
      </c>
      <c r="O55" s="24">
        <f>I55/$G55*100</f>
        <v>0</v>
      </c>
      <c r="P55" s="24">
        <f>J55/$G55*100</f>
        <v>0</v>
      </c>
      <c r="Q55" s="24">
        <f>K55/$G55*100</f>
        <v>3.0303030303030303</v>
      </c>
      <c r="R55" s="24">
        <f>L55/$G55*100</f>
        <v>48.484848484848484</v>
      </c>
      <c r="S55" s="25">
        <f>M55/$G55*100</f>
        <v>0</v>
      </c>
    </row>
    <row r="56" spans="1:19" ht="20.25">
      <c r="A56" s="15" t="s">
        <v>89</v>
      </c>
      <c r="B56" s="16">
        <v>7962</v>
      </c>
      <c r="C56" s="15" t="s">
        <v>21</v>
      </c>
      <c r="D56" s="17" t="s">
        <v>24</v>
      </c>
      <c r="E56" s="18" t="s">
        <v>90</v>
      </c>
      <c r="F56" s="19" t="s">
        <v>23</v>
      </c>
      <c r="G56" s="20">
        <v>173</v>
      </c>
      <c r="H56" s="21">
        <v>4</v>
      </c>
      <c r="I56" s="21">
        <v>39</v>
      </c>
      <c r="J56" s="21">
        <v>1</v>
      </c>
      <c r="K56" s="21">
        <v>56</v>
      </c>
      <c r="L56" s="21">
        <v>46</v>
      </c>
      <c r="M56" s="22">
        <f>G56-L56-H56-K56-I56-J56</f>
        <v>27</v>
      </c>
      <c r="N56" s="23">
        <f>H56/$G56*100</f>
        <v>2.312138728323699</v>
      </c>
      <c r="O56" s="24">
        <f>I56/$G56*100</f>
        <v>22.54335260115607</v>
      </c>
      <c r="P56" s="24">
        <f>J56/$G56*100</f>
        <v>0.5780346820809248</v>
      </c>
      <c r="Q56" s="24">
        <f>K56/$G56*100</f>
        <v>32.369942196531795</v>
      </c>
      <c r="R56" s="24">
        <f>L56/$G56*100</f>
        <v>26.589595375722542</v>
      </c>
      <c r="S56" s="25">
        <f>M56/$G56*100</f>
        <v>15.606936416184972</v>
      </c>
    </row>
    <row r="57" spans="1:19" ht="33">
      <c r="A57" s="15" t="s">
        <v>89</v>
      </c>
      <c r="B57" s="16">
        <v>8962</v>
      </c>
      <c r="C57" s="15" t="s">
        <v>48</v>
      </c>
      <c r="D57" s="17" t="s">
        <v>24</v>
      </c>
      <c r="E57" s="18" t="s">
        <v>91</v>
      </c>
      <c r="F57" s="19" t="s">
        <v>46</v>
      </c>
      <c r="G57" s="20">
        <v>79</v>
      </c>
      <c r="H57" s="21">
        <v>18</v>
      </c>
      <c r="I57" s="21">
        <v>7</v>
      </c>
      <c r="J57" s="21">
        <v>13</v>
      </c>
      <c r="K57" s="21">
        <v>7</v>
      </c>
      <c r="L57" s="21">
        <v>31</v>
      </c>
      <c r="M57" s="22">
        <f>G57-L57-H57-K57-I57-J57</f>
        <v>3</v>
      </c>
      <c r="N57" s="23">
        <f>H57/$G57*100</f>
        <v>22.78481012658228</v>
      </c>
      <c r="O57" s="24">
        <f>I57/$G57*100</f>
        <v>8.860759493670885</v>
      </c>
      <c r="P57" s="24">
        <f>J57/$G57*100</f>
        <v>16.455696202531644</v>
      </c>
      <c r="Q57" s="24">
        <f>K57/$G57*100</f>
        <v>8.860759493670885</v>
      </c>
      <c r="R57" s="24">
        <f>L57/$G57*100</f>
        <v>39.24050632911392</v>
      </c>
      <c r="S57" s="25">
        <f>M57/$G57*100</f>
        <v>3.79746835443038</v>
      </c>
    </row>
    <row r="58" spans="1:19" ht="20.25">
      <c r="A58" s="15" t="s">
        <v>89</v>
      </c>
      <c r="B58" s="16">
        <v>8963</v>
      </c>
      <c r="C58" s="15" t="s">
        <v>26</v>
      </c>
      <c r="D58" s="17" t="s">
        <v>24</v>
      </c>
      <c r="E58" s="18" t="s">
        <v>92</v>
      </c>
      <c r="F58" s="19" t="s">
        <v>28</v>
      </c>
      <c r="G58" s="20">
        <v>18</v>
      </c>
      <c r="H58" s="21">
        <v>11</v>
      </c>
      <c r="I58" s="21">
        <v>0</v>
      </c>
      <c r="J58" s="21">
        <v>0</v>
      </c>
      <c r="K58" s="21">
        <v>1</v>
      </c>
      <c r="L58" s="21">
        <v>4</v>
      </c>
      <c r="M58" s="22">
        <f>G58-L58-H58-K58-I58-J58</f>
        <v>2</v>
      </c>
      <c r="N58" s="23">
        <f>H58/$G58*100</f>
        <v>61.111111111111114</v>
      </c>
      <c r="O58" s="24">
        <f>I58/$G58*100</f>
        <v>0</v>
      </c>
      <c r="P58" s="24">
        <f>J58/$G58*100</f>
        <v>0</v>
      </c>
      <c r="Q58" s="24">
        <f>K58/$G58*100</f>
        <v>5.555555555555555</v>
      </c>
      <c r="R58" s="24">
        <f>L58/$G58*100</f>
        <v>22.22222222222222</v>
      </c>
      <c r="S58" s="25">
        <f>M58/$G58*100</f>
        <v>11.11111111111111</v>
      </c>
    </row>
    <row r="59" spans="1:19" ht="33">
      <c r="A59" s="15" t="s">
        <v>93</v>
      </c>
      <c r="B59" s="16">
        <v>7001</v>
      </c>
      <c r="C59" s="15" t="s">
        <v>21</v>
      </c>
      <c r="D59" s="17" t="s">
        <v>24</v>
      </c>
      <c r="E59" s="18" t="s">
        <v>94</v>
      </c>
      <c r="F59" s="19" t="s">
        <v>23</v>
      </c>
      <c r="G59" s="20">
        <v>138</v>
      </c>
      <c r="H59" s="21">
        <v>17</v>
      </c>
      <c r="I59" s="21">
        <v>0</v>
      </c>
      <c r="J59" s="21">
        <v>6</v>
      </c>
      <c r="K59" s="21">
        <v>34</v>
      </c>
      <c r="L59" s="21">
        <v>41</v>
      </c>
      <c r="M59" s="22">
        <f>G59-L59-H59-K59-I59-J59</f>
        <v>40</v>
      </c>
      <c r="N59" s="23">
        <f>H59/$G59*100</f>
        <v>12.318840579710146</v>
      </c>
      <c r="O59" s="24">
        <f>I59/$G59*100</f>
        <v>0</v>
      </c>
      <c r="P59" s="24">
        <f>J59/$G59*100</f>
        <v>4.3478260869565215</v>
      </c>
      <c r="Q59" s="24">
        <f>K59/$G59*100</f>
        <v>24.637681159420293</v>
      </c>
      <c r="R59" s="24">
        <f>L59/$G59*100</f>
        <v>29.71014492753623</v>
      </c>
      <c r="S59" s="25">
        <f>M59/$G59*100</f>
        <v>28.985507246376812</v>
      </c>
    </row>
    <row r="60" spans="1:19" ht="33">
      <c r="A60" s="15" t="s">
        <v>93</v>
      </c>
      <c r="B60" s="16">
        <v>7005</v>
      </c>
      <c r="C60" s="15" t="s">
        <v>21</v>
      </c>
      <c r="D60" s="17" t="s">
        <v>24</v>
      </c>
      <c r="E60" s="18" t="s">
        <v>95</v>
      </c>
      <c r="F60" s="19" t="s">
        <v>23</v>
      </c>
      <c r="G60" s="20">
        <v>49</v>
      </c>
      <c r="H60" s="21">
        <v>8</v>
      </c>
      <c r="I60" s="21">
        <v>0</v>
      </c>
      <c r="J60" s="21">
        <v>0</v>
      </c>
      <c r="K60" s="21">
        <v>12</v>
      </c>
      <c r="L60" s="21">
        <v>14</v>
      </c>
      <c r="M60" s="22">
        <f>G60-L60-H60-K60-I60-J60</f>
        <v>15</v>
      </c>
      <c r="N60" s="23">
        <f>H60/$G60*100</f>
        <v>16.3265306122449</v>
      </c>
      <c r="O60" s="24">
        <f>I60/$G60*100</f>
        <v>0</v>
      </c>
      <c r="P60" s="24">
        <f>J60/$G60*100</f>
        <v>0</v>
      </c>
      <c r="Q60" s="24">
        <f>K60/$G60*100</f>
        <v>24.489795918367346</v>
      </c>
      <c r="R60" s="24">
        <f>L60/$G60*100</f>
        <v>28.57142857142857</v>
      </c>
      <c r="S60" s="25">
        <f>M60/$G60*100</f>
        <v>30.612244897959183</v>
      </c>
    </row>
    <row r="61" spans="1:19" ht="33">
      <c r="A61" s="15" t="s">
        <v>93</v>
      </c>
      <c r="B61" s="16">
        <v>8007</v>
      </c>
      <c r="C61" s="15" t="s">
        <v>26</v>
      </c>
      <c r="D61" s="17" t="s">
        <v>24</v>
      </c>
      <c r="E61" s="18" t="s">
        <v>96</v>
      </c>
      <c r="F61" s="19" t="s">
        <v>28</v>
      </c>
      <c r="G61" s="20">
        <v>22</v>
      </c>
      <c r="H61" s="21">
        <v>16</v>
      </c>
      <c r="I61" s="21">
        <v>0</v>
      </c>
      <c r="J61" s="21">
        <v>0</v>
      </c>
      <c r="K61" s="21">
        <v>0</v>
      </c>
      <c r="L61" s="21">
        <v>2</v>
      </c>
      <c r="M61" s="22">
        <f>G61-L61-H61-K61-I61-J61</f>
        <v>4</v>
      </c>
      <c r="N61" s="23">
        <f>H61/$G61*100</f>
        <v>72.72727272727273</v>
      </c>
      <c r="O61" s="24">
        <f>I61/$G61*100</f>
        <v>0</v>
      </c>
      <c r="P61" s="24">
        <f>J61/$G61*100</f>
        <v>0</v>
      </c>
      <c r="Q61" s="24">
        <f>K61/$G61*100</f>
        <v>0</v>
      </c>
      <c r="R61" s="24">
        <f>L61/$G61*100</f>
        <v>9.090909090909092</v>
      </c>
      <c r="S61" s="25">
        <f>M61/$G61*100</f>
        <v>18.181818181818183</v>
      </c>
    </row>
    <row r="62" spans="1:19" ht="33">
      <c r="A62" s="15" t="s">
        <v>97</v>
      </c>
      <c r="B62" s="16">
        <v>7003</v>
      </c>
      <c r="C62" s="15" t="s">
        <v>21</v>
      </c>
      <c r="D62" s="17" t="s">
        <v>24</v>
      </c>
      <c r="E62" s="18" t="s">
        <v>98</v>
      </c>
      <c r="F62" s="19" t="s">
        <v>23</v>
      </c>
      <c r="G62" s="20">
        <v>450</v>
      </c>
      <c r="H62" s="21">
        <v>18</v>
      </c>
      <c r="I62" s="21">
        <v>0</v>
      </c>
      <c r="J62" s="21">
        <v>2</v>
      </c>
      <c r="K62" s="21">
        <v>186</v>
      </c>
      <c r="L62" s="21">
        <v>112</v>
      </c>
      <c r="M62" s="22">
        <f>G62-L62-H62-K62-I62-J62</f>
        <v>132</v>
      </c>
      <c r="N62" s="23">
        <f>H62/$G62*100</f>
        <v>4</v>
      </c>
      <c r="O62" s="24">
        <f>I62/$G62*100</f>
        <v>0</v>
      </c>
      <c r="P62" s="24">
        <f>J62/$G62*100</f>
        <v>0.4444444444444444</v>
      </c>
      <c r="Q62" s="24">
        <f>K62/$G62*100</f>
        <v>41.333333333333336</v>
      </c>
      <c r="R62" s="24">
        <f>L62/$G62*100</f>
        <v>24.88888888888889</v>
      </c>
      <c r="S62" s="25">
        <f>M62/$G62*100</f>
        <v>29.333333333333332</v>
      </c>
    </row>
    <row r="63" spans="1:19" ht="33">
      <c r="A63" s="15" t="s">
        <v>97</v>
      </c>
      <c r="B63" s="16">
        <v>8585</v>
      </c>
      <c r="C63" s="15" t="s">
        <v>26</v>
      </c>
      <c r="D63" s="17" t="s">
        <v>24</v>
      </c>
      <c r="E63" s="18" t="s">
        <v>99</v>
      </c>
      <c r="F63" s="19" t="s">
        <v>28</v>
      </c>
      <c r="G63" s="20">
        <v>11</v>
      </c>
      <c r="H63" s="21">
        <v>4</v>
      </c>
      <c r="I63" s="21">
        <v>0</v>
      </c>
      <c r="J63" s="21">
        <v>0</v>
      </c>
      <c r="K63" s="21">
        <v>0</v>
      </c>
      <c r="L63" s="21">
        <v>7</v>
      </c>
      <c r="M63" s="22">
        <f>G63-L63-H63-K63-I63-J63</f>
        <v>0</v>
      </c>
      <c r="N63" s="23">
        <f>H63/$G63*100</f>
        <v>36.36363636363637</v>
      </c>
      <c r="O63" s="24">
        <f>I63/$G63*100</f>
        <v>0</v>
      </c>
      <c r="P63" s="24">
        <f>J63/$G63*100</f>
        <v>0</v>
      </c>
      <c r="Q63" s="24">
        <f>K63/$G63*100</f>
        <v>0</v>
      </c>
      <c r="R63" s="24">
        <f>L63/$G63*100</f>
        <v>63.63636363636363</v>
      </c>
      <c r="S63" s="25">
        <f>M63/$G63*100</f>
        <v>0</v>
      </c>
    </row>
    <row r="64" spans="1:19" ht="33">
      <c r="A64" s="15" t="s">
        <v>97</v>
      </c>
      <c r="B64" s="16">
        <v>8002</v>
      </c>
      <c r="C64" s="15" t="s">
        <v>26</v>
      </c>
      <c r="D64" s="17" t="s">
        <v>24</v>
      </c>
      <c r="E64" s="18" t="s">
        <v>100</v>
      </c>
      <c r="F64" s="19" t="s">
        <v>28</v>
      </c>
      <c r="G64" s="20">
        <v>9</v>
      </c>
      <c r="H64" s="21">
        <v>7</v>
      </c>
      <c r="I64" s="21">
        <v>0</v>
      </c>
      <c r="J64" s="21">
        <v>0</v>
      </c>
      <c r="K64" s="21">
        <v>1</v>
      </c>
      <c r="L64" s="21">
        <v>0</v>
      </c>
      <c r="M64" s="22">
        <f>G64-L64-H64-K64-I64-J64</f>
        <v>1</v>
      </c>
      <c r="N64" s="23">
        <f>H64/$G64*100</f>
        <v>77.77777777777779</v>
      </c>
      <c r="O64" s="24">
        <f>I64/$G64*100</f>
        <v>0</v>
      </c>
      <c r="P64" s="24">
        <f>J64/$G64*100</f>
        <v>0</v>
      </c>
      <c r="Q64" s="24">
        <f>K64/$G64*100</f>
        <v>11.11111111111111</v>
      </c>
      <c r="R64" s="24">
        <f>L64/$G64*100</f>
        <v>0</v>
      </c>
      <c r="S64" s="25">
        <f>M64/$G64*100</f>
        <v>11.11111111111111</v>
      </c>
    </row>
    <row r="65" spans="1:19" ht="33">
      <c r="A65" s="15" t="s">
        <v>97</v>
      </c>
      <c r="B65" s="16">
        <v>8004</v>
      </c>
      <c r="C65" s="15" t="s">
        <v>26</v>
      </c>
      <c r="D65" s="17" t="s">
        <v>24</v>
      </c>
      <c r="E65" s="18" t="s">
        <v>98</v>
      </c>
      <c r="F65" s="19" t="s">
        <v>28</v>
      </c>
      <c r="G65" s="20">
        <v>40</v>
      </c>
      <c r="H65" s="21">
        <v>20</v>
      </c>
      <c r="I65" s="21">
        <v>0</v>
      </c>
      <c r="J65" s="21">
        <v>0</v>
      </c>
      <c r="K65" s="21">
        <v>4</v>
      </c>
      <c r="L65" s="21">
        <v>15</v>
      </c>
      <c r="M65" s="22">
        <f>G65-L65-H65-K65-I65-J65</f>
        <v>1</v>
      </c>
      <c r="N65" s="23">
        <f>H65/$G65*100</f>
        <v>50</v>
      </c>
      <c r="O65" s="24">
        <f>I65/$G65*100</f>
        <v>0</v>
      </c>
      <c r="P65" s="24">
        <f>J65/$G65*100</f>
        <v>0</v>
      </c>
      <c r="Q65" s="24">
        <f>K65/$G65*100</f>
        <v>10</v>
      </c>
      <c r="R65" s="24">
        <f>L65/$G65*100</f>
        <v>37.5</v>
      </c>
      <c r="S65" s="25">
        <f>M65/$G65*100</f>
        <v>2.5</v>
      </c>
    </row>
    <row r="66" spans="1:19" ht="33">
      <c r="A66" s="15" t="s">
        <v>101</v>
      </c>
      <c r="B66" s="16">
        <v>7312</v>
      </c>
      <c r="C66" s="15" t="s">
        <v>21</v>
      </c>
      <c r="D66" s="17" t="s">
        <v>24</v>
      </c>
      <c r="E66" s="18" t="s">
        <v>102</v>
      </c>
      <c r="F66" s="19" t="s">
        <v>23</v>
      </c>
      <c r="G66" s="20">
        <v>160</v>
      </c>
      <c r="H66" s="21">
        <v>18</v>
      </c>
      <c r="I66" s="21">
        <v>0</v>
      </c>
      <c r="J66" s="21">
        <v>1</v>
      </c>
      <c r="K66" s="21">
        <v>48</v>
      </c>
      <c r="L66" s="21">
        <v>53</v>
      </c>
      <c r="M66" s="22">
        <f>G66-L66-H66-K66-I66-J66</f>
        <v>40</v>
      </c>
      <c r="N66" s="23">
        <f>H66/$G66*100</f>
        <v>11.25</v>
      </c>
      <c r="O66" s="24">
        <f>I66/$G66*100</f>
        <v>0</v>
      </c>
      <c r="P66" s="24">
        <f>J66/$G66*100</f>
        <v>0.625</v>
      </c>
      <c r="Q66" s="24">
        <f>K66/$G66*100</f>
        <v>30</v>
      </c>
      <c r="R66" s="24">
        <f>L66/$G66*100</f>
        <v>33.125</v>
      </c>
      <c r="S66" s="25">
        <f>M66/$G66*100</f>
        <v>25</v>
      </c>
    </row>
    <row r="67" spans="1:19" ht="33">
      <c r="A67" s="5" t="s">
        <v>101</v>
      </c>
      <c r="B67" s="26">
        <v>8392</v>
      </c>
      <c r="C67" s="5" t="s">
        <v>21</v>
      </c>
      <c r="D67" s="27" t="s">
        <v>32</v>
      </c>
      <c r="E67" s="28" t="s">
        <v>103</v>
      </c>
      <c r="F67" s="19" t="s">
        <v>23</v>
      </c>
      <c r="G67" s="20">
        <v>45</v>
      </c>
      <c r="H67" s="21">
        <v>1</v>
      </c>
      <c r="I67" s="21">
        <v>2</v>
      </c>
      <c r="J67" s="21">
        <v>0</v>
      </c>
      <c r="K67" s="21">
        <v>9</v>
      </c>
      <c r="L67" s="21">
        <v>21</v>
      </c>
      <c r="M67" s="22">
        <f>G67-L67-H67-K67-I67-J67</f>
        <v>12</v>
      </c>
      <c r="N67" s="23">
        <f>H67/$G67*100</f>
        <v>2.2222222222222223</v>
      </c>
      <c r="O67" s="24">
        <f>I67/$G67*100</f>
        <v>4.444444444444445</v>
      </c>
      <c r="P67" s="24">
        <f>J67/$G67*100</f>
        <v>0</v>
      </c>
      <c r="Q67" s="24">
        <f>K67/$G67*100</f>
        <v>20</v>
      </c>
      <c r="R67" s="24">
        <f>L67/$G67*100</f>
        <v>46.666666666666664</v>
      </c>
      <c r="S67" s="25">
        <f>M67/$G67*100</f>
        <v>26.666666666666668</v>
      </c>
    </row>
    <row r="68" spans="1:19" ht="33">
      <c r="A68" s="15" t="s">
        <v>101</v>
      </c>
      <c r="B68" s="16">
        <v>8312</v>
      </c>
      <c r="C68" s="15" t="s">
        <v>26</v>
      </c>
      <c r="D68" s="17" t="s">
        <v>24</v>
      </c>
      <c r="E68" s="18" t="s">
        <v>104</v>
      </c>
      <c r="F68" s="19" t="s">
        <v>28</v>
      </c>
      <c r="G68" s="20">
        <v>15</v>
      </c>
      <c r="H68" s="21">
        <v>7</v>
      </c>
      <c r="I68" s="21">
        <v>0</v>
      </c>
      <c r="J68" s="21">
        <v>0</v>
      </c>
      <c r="K68" s="21">
        <v>1</v>
      </c>
      <c r="L68" s="21">
        <v>7</v>
      </c>
      <c r="M68" s="22">
        <f>G68-L68-H68-K68-I68-J68</f>
        <v>0</v>
      </c>
      <c r="N68" s="23">
        <f>H68/$G68*100</f>
        <v>46.666666666666664</v>
      </c>
      <c r="O68" s="24">
        <f>I68/$G68*100</f>
        <v>0</v>
      </c>
      <c r="P68" s="24">
        <f>J68/$G68*100</f>
        <v>0</v>
      </c>
      <c r="Q68" s="24">
        <f>K68/$G68*100</f>
        <v>6.666666666666667</v>
      </c>
      <c r="R68" s="24">
        <f>L68/$G68*100</f>
        <v>46.666666666666664</v>
      </c>
      <c r="S68" s="25">
        <f>M68/$G68*100</f>
        <v>0</v>
      </c>
    </row>
    <row r="69" spans="1:19" ht="33">
      <c r="A69" s="15" t="s">
        <v>101</v>
      </c>
      <c r="B69" s="16">
        <v>8315</v>
      </c>
      <c r="C69" s="15" t="s">
        <v>26</v>
      </c>
      <c r="D69" s="17" t="s">
        <v>24</v>
      </c>
      <c r="E69" s="18" t="s">
        <v>105</v>
      </c>
      <c r="F69" s="19" t="s">
        <v>28</v>
      </c>
      <c r="G69" s="20">
        <v>39</v>
      </c>
      <c r="H69" s="21">
        <v>15</v>
      </c>
      <c r="I69" s="21">
        <v>0</v>
      </c>
      <c r="J69" s="21">
        <v>1</v>
      </c>
      <c r="K69" s="21">
        <v>0</v>
      </c>
      <c r="L69" s="21">
        <v>21</v>
      </c>
      <c r="M69" s="22">
        <f>G69-L69-H69-K69-I69-J69</f>
        <v>2</v>
      </c>
      <c r="N69" s="23">
        <f aca="true" t="shared" si="1" ref="N69:S119">H69/$G69*100</f>
        <v>38.46153846153847</v>
      </c>
      <c r="O69" s="24">
        <f t="shared" si="1"/>
        <v>0</v>
      </c>
      <c r="P69" s="24">
        <f t="shared" si="1"/>
        <v>2.564102564102564</v>
      </c>
      <c r="Q69" s="24">
        <f t="shared" si="1"/>
        <v>0</v>
      </c>
      <c r="R69" s="24">
        <f t="shared" si="1"/>
        <v>53.84615384615385</v>
      </c>
      <c r="S69" s="25">
        <f t="shared" si="1"/>
        <v>5.128205128205128</v>
      </c>
    </row>
    <row r="70" spans="1:19" ht="33">
      <c r="A70" s="15" t="s">
        <v>106</v>
      </c>
      <c r="B70" s="16">
        <v>7624</v>
      </c>
      <c r="C70" s="15" t="s">
        <v>21</v>
      </c>
      <c r="D70" s="17" t="s">
        <v>24</v>
      </c>
      <c r="E70" s="18" t="s">
        <v>107</v>
      </c>
      <c r="F70" s="19" t="s">
        <v>23</v>
      </c>
      <c r="G70" s="20">
        <v>202</v>
      </c>
      <c r="H70" s="21">
        <v>53</v>
      </c>
      <c r="I70" s="21">
        <v>0</v>
      </c>
      <c r="J70" s="21">
        <v>1</v>
      </c>
      <c r="K70" s="21">
        <v>38</v>
      </c>
      <c r="L70" s="21">
        <v>48</v>
      </c>
      <c r="M70" s="22">
        <f>G70-L70-H70-K70-I70-J70</f>
        <v>62</v>
      </c>
      <c r="N70" s="23">
        <f t="shared" si="1"/>
        <v>26.237623762376238</v>
      </c>
      <c r="O70" s="24">
        <f t="shared" si="1"/>
        <v>0</v>
      </c>
      <c r="P70" s="24">
        <f t="shared" si="1"/>
        <v>0.49504950495049505</v>
      </c>
      <c r="Q70" s="24">
        <f t="shared" si="1"/>
        <v>18.81188118811881</v>
      </c>
      <c r="R70" s="24">
        <f t="shared" si="1"/>
        <v>23.762376237623762</v>
      </c>
      <c r="S70" s="25">
        <f t="shared" si="1"/>
        <v>30.693069306930692</v>
      </c>
    </row>
    <row r="71" spans="1:19" ht="33">
      <c r="A71" s="5" t="s">
        <v>106</v>
      </c>
      <c r="B71" s="26">
        <v>7626</v>
      </c>
      <c r="C71" s="5" t="s">
        <v>21</v>
      </c>
      <c r="D71" s="27" t="s">
        <v>32</v>
      </c>
      <c r="E71" s="28" t="s">
        <v>108</v>
      </c>
      <c r="F71" s="19" t="s">
        <v>23</v>
      </c>
      <c r="G71" s="20">
        <v>211</v>
      </c>
      <c r="H71" s="21">
        <v>48</v>
      </c>
      <c r="I71" s="21">
        <v>0</v>
      </c>
      <c r="J71" s="21">
        <v>0</v>
      </c>
      <c r="K71" s="21">
        <v>51</v>
      </c>
      <c r="L71" s="21">
        <v>41</v>
      </c>
      <c r="M71" s="22">
        <f>G71-L71-H71-K71-I71-J71</f>
        <v>71</v>
      </c>
      <c r="N71" s="23">
        <f t="shared" si="1"/>
        <v>22.748815165876778</v>
      </c>
      <c r="O71" s="24">
        <f t="shared" si="1"/>
        <v>0</v>
      </c>
      <c r="P71" s="24">
        <f t="shared" si="1"/>
        <v>0</v>
      </c>
      <c r="Q71" s="24">
        <f t="shared" si="1"/>
        <v>24.170616113744074</v>
      </c>
      <c r="R71" s="24">
        <f t="shared" si="1"/>
        <v>19.431279620853083</v>
      </c>
      <c r="S71" s="25">
        <f t="shared" si="1"/>
        <v>33.649289099526065</v>
      </c>
    </row>
    <row r="72" spans="1:19" ht="33">
      <c r="A72" s="5" t="s">
        <v>106</v>
      </c>
      <c r="B72" s="26">
        <v>7623</v>
      </c>
      <c r="C72" s="5" t="s">
        <v>21</v>
      </c>
      <c r="D72" s="27" t="s">
        <v>32</v>
      </c>
      <c r="E72" s="28" t="s">
        <v>109</v>
      </c>
      <c r="F72" s="19" t="s">
        <v>23</v>
      </c>
      <c r="G72" s="20">
        <v>157</v>
      </c>
      <c r="H72" s="21">
        <v>33</v>
      </c>
      <c r="I72" s="21">
        <v>0</v>
      </c>
      <c r="J72" s="21">
        <v>2</v>
      </c>
      <c r="K72" s="21">
        <v>28</v>
      </c>
      <c r="L72" s="21">
        <v>50</v>
      </c>
      <c r="M72" s="22">
        <f>G72-L72-H72-K72-I72-J72</f>
        <v>44</v>
      </c>
      <c r="N72" s="23">
        <f t="shared" si="1"/>
        <v>21.019108280254777</v>
      </c>
      <c r="O72" s="24">
        <f t="shared" si="1"/>
        <v>0</v>
      </c>
      <c r="P72" s="24">
        <f t="shared" si="1"/>
        <v>1.2738853503184715</v>
      </c>
      <c r="Q72" s="24">
        <f t="shared" si="1"/>
        <v>17.8343949044586</v>
      </c>
      <c r="R72" s="24">
        <f t="shared" si="1"/>
        <v>31.84713375796178</v>
      </c>
      <c r="S72" s="25">
        <f t="shared" si="1"/>
        <v>28.02547770700637</v>
      </c>
    </row>
    <row r="73" spans="1:19" ht="33">
      <c r="A73" s="5" t="s">
        <v>106</v>
      </c>
      <c r="B73" s="26">
        <v>7622</v>
      </c>
      <c r="C73" s="5" t="s">
        <v>21</v>
      </c>
      <c r="D73" s="27" t="s">
        <v>32</v>
      </c>
      <c r="E73" s="28" t="s">
        <v>110</v>
      </c>
      <c r="F73" s="19" t="s">
        <v>23</v>
      </c>
      <c r="G73" s="20">
        <v>161</v>
      </c>
      <c r="H73" s="21">
        <v>47</v>
      </c>
      <c r="I73" s="21">
        <v>0</v>
      </c>
      <c r="J73" s="21">
        <v>2</v>
      </c>
      <c r="K73" s="21">
        <v>26</v>
      </c>
      <c r="L73" s="21">
        <v>54</v>
      </c>
      <c r="M73" s="22">
        <f>G73-L73-H73-K73-I73-J73</f>
        <v>32</v>
      </c>
      <c r="N73" s="23">
        <f t="shared" si="1"/>
        <v>29.19254658385093</v>
      </c>
      <c r="O73" s="24">
        <f t="shared" si="1"/>
        <v>0</v>
      </c>
      <c r="P73" s="24">
        <f t="shared" si="1"/>
        <v>1.2422360248447204</v>
      </c>
      <c r="Q73" s="24">
        <f t="shared" si="1"/>
        <v>16.149068322981368</v>
      </c>
      <c r="R73" s="24">
        <f t="shared" si="1"/>
        <v>33.54037267080746</v>
      </c>
      <c r="S73" s="25">
        <f t="shared" si="1"/>
        <v>19.875776397515526</v>
      </c>
    </row>
    <row r="74" spans="1:19" ht="33">
      <c r="A74" s="15" t="s">
        <v>106</v>
      </c>
      <c r="B74" s="16">
        <v>7625</v>
      </c>
      <c r="C74" s="15" t="s">
        <v>21</v>
      </c>
      <c r="D74" s="17" t="s">
        <v>24</v>
      </c>
      <c r="E74" s="18" t="s">
        <v>111</v>
      </c>
      <c r="F74" s="19" t="s">
        <v>23</v>
      </c>
      <c r="G74" s="20">
        <v>215</v>
      </c>
      <c r="H74" s="21">
        <v>100</v>
      </c>
      <c r="I74" s="21">
        <v>0</v>
      </c>
      <c r="J74" s="21">
        <v>0</v>
      </c>
      <c r="K74" s="21">
        <v>27</v>
      </c>
      <c r="L74" s="21">
        <v>64</v>
      </c>
      <c r="M74" s="22">
        <f>G74-L74-H74-K74-I74-J74</f>
        <v>24</v>
      </c>
      <c r="N74" s="23">
        <f t="shared" si="1"/>
        <v>46.51162790697674</v>
      </c>
      <c r="O74" s="24">
        <f t="shared" si="1"/>
        <v>0</v>
      </c>
      <c r="P74" s="24">
        <f t="shared" si="1"/>
        <v>0</v>
      </c>
      <c r="Q74" s="24">
        <f t="shared" si="1"/>
        <v>12.558139534883722</v>
      </c>
      <c r="R74" s="24">
        <f t="shared" si="1"/>
        <v>29.767441860465116</v>
      </c>
      <c r="S74" s="25">
        <f t="shared" si="1"/>
        <v>11.162790697674419</v>
      </c>
    </row>
    <row r="75" spans="1:19" ht="33">
      <c r="A75" s="5" t="s">
        <v>106</v>
      </c>
      <c r="B75" s="26">
        <v>8605</v>
      </c>
      <c r="C75" s="5" t="s">
        <v>26</v>
      </c>
      <c r="D75" s="27" t="s">
        <v>32</v>
      </c>
      <c r="E75" s="28" t="s">
        <v>112</v>
      </c>
      <c r="F75" s="19" t="s">
        <v>28</v>
      </c>
      <c r="G75" s="20">
        <v>85</v>
      </c>
      <c r="H75" s="21">
        <v>48</v>
      </c>
      <c r="I75" s="21">
        <v>0</v>
      </c>
      <c r="J75" s="21">
        <v>0</v>
      </c>
      <c r="K75" s="21">
        <v>11</v>
      </c>
      <c r="L75" s="21">
        <v>16</v>
      </c>
      <c r="M75" s="22">
        <f>G75-L75-H75-K75-I75-J75</f>
        <v>10</v>
      </c>
      <c r="N75" s="23">
        <f t="shared" si="1"/>
        <v>56.470588235294116</v>
      </c>
      <c r="O75" s="24">
        <f t="shared" si="1"/>
        <v>0</v>
      </c>
      <c r="P75" s="24">
        <f t="shared" si="1"/>
        <v>0</v>
      </c>
      <c r="Q75" s="24">
        <f t="shared" si="1"/>
        <v>12.941176470588237</v>
      </c>
      <c r="R75" s="24">
        <f t="shared" si="1"/>
        <v>18.823529411764707</v>
      </c>
      <c r="S75" s="25">
        <f t="shared" si="1"/>
        <v>11.76470588235294</v>
      </c>
    </row>
    <row r="76" spans="1:19" ht="33">
      <c r="A76" s="15" t="s">
        <v>106</v>
      </c>
      <c r="B76" s="16">
        <v>8603</v>
      </c>
      <c r="C76" s="15" t="s">
        <v>26</v>
      </c>
      <c r="D76" s="17" t="s">
        <v>24</v>
      </c>
      <c r="E76" s="18" t="s">
        <v>113</v>
      </c>
      <c r="F76" s="19" t="s">
        <v>28</v>
      </c>
      <c r="G76" s="20">
        <v>118</v>
      </c>
      <c r="H76" s="21">
        <v>59</v>
      </c>
      <c r="I76" s="21">
        <v>0</v>
      </c>
      <c r="J76" s="21">
        <v>0</v>
      </c>
      <c r="K76" s="21">
        <v>4</v>
      </c>
      <c r="L76" s="21">
        <v>48</v>
      </c>
      <c r="M76" s="22">
        <f>G76-L76-H76-K76-I76-J76</f>
        <v>7</v>
      </c>
      <c r="N76" s="23">
        <f t="shared" si="1"/>
        <v>50</v>
      </c>
      <c r="O76" s="24">
        <f t="shared" si="1"/>
        <v>0</v>
      </c>
      <c r="P76" s="24">
        <f t="shared" si="1"/>
        <v>0</v>
      </c>
      <c r="Q76" s="24">
        <f t="shared" si="1"/>
        <v>3.389830508474576</v>
      </c>
      <c r="R76" s="24">
        <f t="shared" si="1"/>
        <v>40.67796610169492</v>
      </c>
      <c r="S76" s="25">
        <f t="shared" si="1"/>
        <v>5.932203389830509</v>
      </c>
    </row>
    <row r="77" spans="1:19" ht="33">
      <c r="A77" s="5" t="s">
        <v>106</v>
      </c>
      <c r="B77" s="26">
        <v>8601</v>
      </c>
      <c r="C77" s="5" t="s">
        <v>26</v>
      </c>
      <c r="D77" s="27" t="s">
        <v>32</v>
      </c>
      <c r="E77" s="28" t="s">
        <v>114</v>
      </c>
      <c r="F77" s="19" t="s">
        <v>28</v>
      </c>
      <c r="G77" s="20">
        <v>56</v>
      </c>
      <c r="H77" s="21">
        <v>22</v>
      </c>
      <c r="I77" s="21">
        <v>0</v>
      </c>
      <c r="J77" s="21">
        <v>0</v>
      </c>
      <c r="K77" s="21">
        <v>9</v>
      </c>
      <c r="L77" s="21">
        <v>17</v>
      </c>
      <c r="M77" s="22">
        <f>G77-L77-H77-K77-I77-J77</f>
        <v>8</v>
      </c>
      <c r="N77" s="23">
        <f t="shared" si="1"/>
        <v>39.285714285714285</v>
      </c>
      <c r="O77" s="24">
        <f t="shared" si="1"/>
        <v>0</v>
      </c>
      <c r="P77" s="24">
        <f t="shared" si="1"/>
        <v>0</v>
      </c>
      <c r="Q77" s="24">
        <f t="shared" si="1"/>
        <v>16.071428571428573</v>
      </c>
      <c r="R77" s="24">
        <f t="shared" si="1"/>
        <v>30.357142857142854</v>
      </c>
      <c r="S77" s="25">
        <f t="shared" si="1"/>
        <v>14.285714285714285</v>
      </c>
    </row>
    <row r="78" spans="1:19" ht="33">
      <c r="A78" s="15" t="s">
        <v>106</v>
      </c>
      <c r="B78" s="16">
        <v>8607</v>
      </c>
      <c r="C78" s="15" t="s">
        <v>26</v>
      </c>
      <c r="D78" s="17" t="s">
        <v>24</v>
      </c>
      <c r="E78" s="18" t="s">
        <v>115</v>
      </c>
      <c r="F78" s="19" t="s">
        <v>28</v>
      </c>
      <c r="G78" s="20">
        <v>86</v>
      </c>
      <c r="H78" s="21">
        <v>28</v>
      </c>
      <c r="I78" s="21">
        <v>0</v>
      </c>
      <c r="J78" s="21">
        <v>1</v>
      </c>
      <c r="K78" s="21">
        <v>7</v>
      </c>
      <c r="L78" s="21">
        <v>35</v>
      </c>
      <c r="M78" s="22">
        <f>G78-L78-H78-K78-I78-J78</f>
        <v>15</v>
      </c>
      <c r="N78" s="23">
        <f t="shared" si="1"/>
        <v>32.55813953488372</v>
      </c>
      <c r="O78" s="24">
        <f t="shared" si="1"/>
        <v>0</v>
      </c>
      <c r="P78" s="24">
        <f t="shared" si="1"/>
        <v>1.1627906976744187</v>
      </c>
      <c r="Q78" s="24">
        <f t="shared" si="1"/>
        <v>8.13953488372093</v>
      </c>
      <c r="R78" s="24">
        <f t="shared" si="1"/>
        <v>40.69767441860465</v>
      </c>
      <c r="S78" s="25">
        <f t="shared" si="1"/>
        <v>17.441860465116278</v>
      </c>
    </row>
    <row r="79" spans="1:19" ht="33">
      <c r="A79" s="15" t="s">
        <v>106</v>
      </c>
      <c r="B79" s="16">
        <v>8604</v>
      </c>
      <c r="C79" s="15" t="s">
        <v>26</v>
      </c>
      <c r="D79" s="17" t="s">
        <v>24</v>
      </c>
      <c r="E79" s="18" t="s">
        <v>116</v>
      </c>
      <c r="F79" s="19" t="s">
        <v>28</v>
      </c>
      <c r="G79" s="20">
        <v>98</v>
      </c>
      <c r="H79" s="21">
        <v>46</v>
      </c>
      <c r="I79" s="21">
        <v>0</v>
      </c>
      <c r="J79" s="21">
        <v>1</v>
      </c>
      <c r="K79" s="21">
        <v>9</v>
      </c>
      <c r="L79" s="21">
        <v>28</v>
      </c>
      <c r="M79" s="22">
        <f>G79-L79-H79-K79-I79-J79</f>
        <v>14</v>
      </c>
      <c r="N79" s="23">
        <f t="shared" si="1"/>
        <v>46.93877551020408</v>
      </c>
      <c r="O79" s="24">
        <f t="shared" si="1"/>
        <v>0</v>
      </c>
      <c r="P79" s="24">
        <f t="shared" si="1"/>
        <v>1.0204081632653061</v>
      </c>
      <c r="Q79" s="24">
        <f t="shared" si="1"/>
        <v>9.183673469387756</v>
      </c>
      <c r="R79" s="24">
        <f t="shared" si="1"/>
        <v>28.57142857142857</v>
      </c>
      <c r="S79" s="25">
        <f t="shared" si="1"/>
        <v>14.285714285714285</v>
      </c>
    </row>
    <row r="80" spans="1:19" ht="33">
      <c r="A80" s="5" t="s">
        <v>117</v>
      </c>
      <c r="B80" s="26">
        <v>7753</v>
      </c>
      <c r="C80" s="5" t="s">
        <v>21</v>
      </c>
      <c r="D80" s="27" t="s">
        <v>32</v>
      </c>
      <c r="E80" s="28" t="s">
        <v>118</v>
      </c>
      <c r="F80" s="19" t="s">
        <v>23</v>
      </c>
      <c r="G80" s="20">
        <v>20</v>
      </c>
      <c r="H80" s="21">
        <v>0</v>
      </c>
      <c r="I80" s="21">
        <v>0</v>
      </c>
      <c r="J80" s="21">
        <v>0</v>
      </c>
      <c r="K80" s="21">
        <v>11</v>
      </c>
      <c r="L80" s="21">
        <v>1</v>
      </c>
      <c r="M80" s="22">
        <f>G80-L80-H80-K80-I80-J80</f>
        <v>8</v>
      </c>
      <c r="N80" s="23">
        <f t="shared" si="1"/>
        <v>0</v>
      </c>
      <c r="O80" s="24">
        <f t="shared" si="1"/>
        <v>0</v>
      </c>
      <c r="P80" s="24">
        <f t="shared" si="1"/>
        <v>0</v>
      </c>
      <c r="Q80" s="24">
        <f t="shared" si="1"/>
        <v>55.00000000000001</v>
      </c>
      <c r="R80" s="24">
        <f t="shared" si="1"/>
        <v>5</v>
      </c>
      <c r="S80" s="25">
        <f t="shared" si="1"/>
        <v>40</v>
      </c>
    </row>
    <row r="81" spans="1:19" ht="33">
      <c r="A81" s="15" t="s">
        <v>117</v>
      </c>
      <c r="B81" s="16">
        <v>7751</v>
      </c>
      <c r="C81" s="15" t="s">
        <v>21</v>
      </c>
      <c r="D81" s="17" t="s">
        <v>24</v>
      </c>
      <c r="E81" s="18" t="s">
        <v>119</v>
      </c>
      <c r="F81" s="19" t="s">
        <v>23</v>
      </c>
      <c r="G81" s="20">
        <v>69</v>
      </c>
      <c r="H81" s="21">
        <v>1</v>
      </c>
      <c r="I81" s="21">
        <v>0</v>
      </c>
      <c r="J81" s="21">
        <v>0</v>
      </c>
      <c r="K81" s="21">
        <v>26</v>
      </c>
      <c r="L81" s="21">
        <v>29</v>
      </c>
      <c r="M81" s="22">
        <f>G81-L81-H81-K81-I81-J81</f>
        <v>13</v>
      </c>
      <c r="N81" s="23">
        <f t="shared" si="1"/>
        <v>1.4492753623188406</v>
      </c>
      <c r="O81" s="24">
        <f t="shared" si="1"/>
        <v>0</v>
      </c>
      <c r="P81" s="24">
        <f t="shared" si="1"/>
        <v>0</v>
      </c>
      <c r="Q81" s="24">
        <f t="shared" si="1"/>
        <v>37.68115942028986</v>
      </c>
      <c r="R81" s="24">
        <f t="shared" si="1"/>
        <v>42.028985507246375</v>
      </c>
      <c r="S81" s="25">
        <f t="shared" si="1"/>
        <v>18.84057971014493</v>
      </c>
    </row>
    <row r="82" spans="1:19" ht="33">
      <c r="A82" s="5" t="s">
        <v>117</v>
      </c>
      <c r="B82" s="26">
        <v>8742</v>
      </c>
      <c r="C82" s="5" t="s">
        <v>26</v>
      </c>
      <c r="D82" s="27" t="s">
        <v>32</v>
      </c>
      <c r="E82" s="28" t="s">
        <v>120</v>
      </c>
      <c r="F82" s="19" t="s">
        <v>28</v>
      </c>
      <c r="G82" s="20">
        <v>3</v>
      </c>
      <c r="H82" s="21">
        <v>2</v>
      </c>
      <c r="I82" s="21">
        <v>0</v>
      </c>
      <c r="J82" s="21">
        <v>0</v>
      </c>
      <c r="K82" s="21">
        <v>1</v>
      </c>
      <c r="L82" s="21">
        <v>0</v>
      </c>
      <c r="M82" s="22">
        <f>G82-L82-H82-K82-I82-J82</f>
        <v>0</v>
      </c>
      <c r="N82" s="23">
        <f t="shared" si="1"/>
        <v>66.66666666666666</v>
      </c>
      <c r="O82" s="24">
        <f t="shared" si="1"/>
        <v>0</v>
      </c>
      <c r="P82" s="24">
        <f t="shared" si="1"/>
        <v>0</v>
      </c>
      <c r="Q82" s="24">
        <f t="shared" si="1"/>
        <v>33.33333333333333</v>
      </c>
      <c r="R82" s="24">
        <f t="shared" si="1"/>
        <v>0</v>
      </c>
      <c r="S82" s="25">
        <f t="shared" si="1"/>
        <v>0</v>
      </c>
    </row>
    <row r="83" spans="1:19" ht="33">
      <c r="A83" s="15" t="s">
        <v>117</v>
      </c>
      <c r="B83" s="16">
        <v>8751</v>
      </c>
      <c r="C83" s="15" t="s">
        <v>26</v>
      </c>
      <c r="D83" s="17" t="s">
        <v>24</v>
      </c>
      <c r="E83" s="18" t="s">
        <v>121</v>
      </c>
      <c r="F83" s="19" t="s">
        <v>28</v>
      </c>
      <c r="G83" s="20">
        <v>16</v>
      </c>
      <c r="H83" s="21">
        <v>3</v>
      </c>
      <c r="I83" s="21">
        <v>0</v>
      </c>
      <c r="J83" s="21">
        <v>0</v>
      </c>
      <c r="K83" s="21">
        <v>0</v>
      </c>
      <c r="L83" s="21">
        <v>11</v>
      </c>
      <c r="M83" s="22">
        <f>G83-L83-H83-K83-I83-J83</f>
        <v>2</v>
      </c>
      <c r="N83" s="23">
        <f t="shared" si="1"/>
        <v>18.75</v>
      </c>
      <c r="O83" s="24">
        <f t="shared" si="1"/>
        <v>0</v>
      </c>
      <c r="P83" s="24">
        <f t="shared" si="1"/>
        <v>0</v>
      </c>
      <c r="Q83" s="24">
        <f t="shared" si="1"/>
        <v>0</v>
      </c>
      <c r="R83" s="24">
        <f t="shared" si="1"/>
        <v>68.75</v>
      </c>
      <c r="S83" s="25">
        <f t="shared" si="1"/>
        <v>12.5</v>
      </c>
    </row>
    <row r="84" spans="1:19" ht="33">
      <c r="A84" s="15" t="s">
        <v>122</v>
      </c>
      <c r="B84" s="16">
        <v>7054</v>
      </c>
      <c r="C84" s="15" t="s">
        <v>21</v>
      </c>
      <c r="D84" s="17" t="s">
        <v>24</v>
      </c>
      <c r="E84" s="18" t="s">
        <v>123</v>
      </c>
      <c r="F84" s="19" t="s">
        <v>23</v>
      </c>
      <c r="G84" s="20">
        <v>673</v>
      </c>
      <c r="H84" s="21">
        <v>80</v>
      </c>
      <c r="I84" s="21">
        <v>0</v>
      </c>
      <c r="J84" s="21">
        <v>3</v>
      </c>
      <c r="K84" s="21">
        <v>195</v>
      </c>
      <c r="L84" s="21">
        <v>277</v>
      </c>
      <c r="M84" s="22">
        <f>G84-L84-H84-K84-I84-J84</f>
        <v>118</v>
      </c>
      <c r="N84" s="23">
        <f t="shared" si="1"/>
        <v>11.88707280832095</v>
      </c>
      <c r="O84" s="24">
        <f t="shared" si="1"/>
        <v>0</v>
      </c>
      <c r="P84" s="24">
        <f t="shared" si="1"/>
        <v>0.44576523031203563</v>
      </c>
      <c r="Q84" s="24">
        <f t="shared" si="1"/>
        <v>28.97473997028232</v>
      </c>
      <c r="R84" s="24">
        <f t="shared" si="1"/>
        <v>41.15898959881129</v>
      </c>
      <c r="S84" s="25">
        <f t="shared" si="1"/>
        <v>17.5334323922734</v>
      </c>
    </row>
    <row r="85" spans="1:19" ht="33">
      <c r="A85" s="15" t="s">
        <v>122</v>
      </c>
      <c r="B85" s="16">
        <v>7055</v>
      </c>
      <c r="C85" s="15" t="s">
        <v>21</v>
      </c>
      <c r="D85" s="17" t="s">
        <v>24</v>
      </c>
      <c r="E85" s="18" t="s">
        <v>124</v>
      </c>
      <c r="F85" s="19" t="s">
        <v>23</v>
      </c>
      <c r="G85" s="20">
        <v>31</v>
      </c>
      <c r="H85" s="21">
        <v>13</v>
      </c>
      <c r="I85" s="21">
        <v>0</v>
      </c>
      <c r="J85" s="21">
        <v>0</v>
      </c>
      <c r="K85" s="21">
        <v>4</v>
      </c>
      <c r="L85" s="21">
        <v>3</v>
      </c>
      <c r="M85" s="22">
        <f>G85-L85-H85-K85-I85-J85</f>
        <v>11</v>
      </c>
      <c r="N85" s="23">
        <f t="shared" si="1"/>
        <v>41.935483870967744</v>
      </c>
      <c r="O85" s="24">
        <f t="shared" si="1"/>
        <v>0</v>
      </c>
      <c r="P85" s="24">
        <f t="shared" si="1"/>
        <v>0</v>
      </c>
      <c r="Q85" s="24">
        <f t="shared" si="1"/>
        <v>12.903225806451612</v>
      </c>
      <c r="R85" s="24">
        <f t="shared" si="1"/>
        <v>9.67741935483871</v>
      </c>
      <c r="S85" s="25">
        <f t="shared" si="1"/>
        <v>35.483870967741936</v>
      </c>
    </row>
    <row r="86" spans="1:19" ht="33">
      <c r="A86" s="5" t="s">
        <v>122</v>
      </c>
      <c r="B86" s="26">
        <v>8054</v>
      </c>
      <c r="C86" s="5" t="s">
        <v>26</v>
      </c>
      <c r="D86" s="27" t="s">
        <v>32</v>
      </c>
      <c r="E86" s="28" t="s">
        <v>125</v>
      </c>
      <c r="F86" s="19" t="s">
        <v>28</v>
      </c>
      <c r="G86" s="20">
        <v>41</v>
      </c>
      <c r="H86" s="21">
        <v>23</v>
      </c>
      <c r="I86" s="21">
        <v>0</v>
      </c>
      <c r="J86" s="21">
        <v>0</v>
      </c>
      <c r="K86" s="21">
        <v>4</v>
      </c>
      <c r="L86" s="21">
        <v>10</v>
      </c>
      <c r="M86" s="22">
        <f>G86-L86-H86-K86-I86-J86</f>
        <v>4</v>
      </c>
      <c r="N86" s="23">
        <f t="shared" si="1"/>
        <v>56.09756097560976</v>
      </c>
      <c r="O86" s="24">
        <f t="shared" si="1"/>
        <v>0</v>
      </c>
      <c r="P86" s="24">
        <f t="shared" si="1"/>
        <v>0</v>
      </c>
      <c r="Q86" s="24">
        <f t="shared" si="1"/>
        <v>9.75609756097561</v>
      </c>
      <c r="R86" s="24">
        <f t="shared" si="1"/>
        <v>24.390243902439025</v>
      </c>
      <c r="S86" s="25">
        <f t="shared" si="1"/>
        <v>9.75609756097561</v>
      </c>
    </row>
    <row r="87" spans="1:19" ht="33">
      <c r="A87" s="5" t="s">
        <v>122</v>
      </c>
      <c r="B87" s="26">
        <v>8057</v>
      </c>
      <c r="C87" s="5" t="s">
        <v>26</v>
      </c>
      <c r="D87" s="27" t="s">
        <v>32</v>
      </c>
      <c r="E87" s="28" t="s">
        <v>126</v>
      </c>
      <c r="F87" s="19" t="s">
        <v>28</v>
      </c>
      <c r="G87" s="20">
        <v>5</v>
      </c>
      <c r="H87" s="21">
        <v>2</v>
      </c>
      <c r="I87" s="21">
        <v>0</v>
      </c>
      <c r="J87" s="21">
        <v>0</v>
      </c>
      <c r="K87" s="21">
        <v>1</v>
      </c>
      <c r="L87" s="21">
        <v>1</v>
      </c>
      <c r="M87" s="22">
        <f>G87-L87-H87-K87-I87-J87</f>
        <v>1</v>
      </c>
      <c r="N87" s="23">
        <f t="shared" si="1"/>
        <v>40</v>
      </c>
      <c r="O87" s="24">
        <f t="shared" si="1"/>
        <v>0</v>
      </c>
      <c r="P87" s="24">
        <f t="shared" si="1"/>
        <v>0</v>
      </c>
      <c r="Q87" s="24">
        <f t="shared" si="1"/>
        <v>20</v>
      </c>
      <c r="R87" s="24">
        <f t="shared" si="1"/>
        <v>20</v>
      </c>
      <c r="S87" s="25">
        <f t="shared" si="1"/>
        <v>20</v>
      </c>
    </row>
    <row r="88" spans="1:19" ht="20.25">
      <c r="A88" s="15" t="s">
        <v>127</v>
      </c>
      <c r="B88" s="16">
        <v>7924</v>
      </c>
      <c r="C88" s="15" t="s">
        <v>21</v>
      </c>
      <c r="D88" s="17" t="s">
        <v>24</v>
      </c>
      <c r="E88" s="18" t="s">
        <v>128</v>
      </c>
      <c r="F88" s="19" t="s">
        <v>23</v>
      </c>
      <c r="G88" s="20">
        <v>564</v>
      </c>
      <c r="H88" s="21">
        <v>62</v>
      </c>
      <c r="I88" s="21">
        <v>0</v>
      </c>
      <c r="J88" s="21">
        <v>2</v>
      </c>
      <c r="K88" s="21">
        <v>142</v>
      </c>
      <c r="L88" s="21">
        <v>222</v>
      </c>
      <c r="M88" s="22">
        <f>G88-L88-H88-K88-I88-J88</f>
        <v>136</v>
      </c>
      <c r="N88" s="23">
        <f t="shared" si="1"/>
        <v>10.99290780141844</v>
      </c>
      <c r="O88" s="24">
        <f t="shared" si="1"/>
        <v>0</v>
      </c>
      <c r="P88" s="24">
        <f t="shared" si="1"/>
        <v>0.3546099290780142</v>
      </c>
      <c r="Q88" s="24">
        <f t="shared" si="1"/>
        <v>25.177304964539005</v>
      </c>
      <c r="R88" s="24">
        <f t="shared" si="1"/>
        <v>39.361702127659576</v>
      </c>
      <c r="S88" s="25">
        <f t="shared" si="1"/>
        <v>24.113475177304963</v>
      </c>
    </row>
    <row r="89" spans="1:19" ht="20.25">
      <c r="A89" s="15" t="s">
        <v>127</v>
      </c>
      <c r="B89" s="16">
        <v>7922</v>
      </c>
      <c r="C89" s="15" t="s">
        <v>21</v>
      </c>
      <c r="D89" s="17" t="s">
        <v>24</v>
      </c>
      <c r="E89" s="18" t="s">
        <v>129</v>
      </c>
      <c r="F89" s="19" t="s">
        <v>23</v>
      </c>
      <c r="G89" s="20">
        <v>193</v>
      </c>
      <c r="H89" s="21">
        <v>15</v>
      </c>
      <c r="I89" s="21">
        <v>0</v>
      </c>
      <c r="J89" s="21">
        <v>2</v>
      </c>
      <c r="K89" s="21">
        <v>61</v>
      </c>
      <c r="L89" s="21">
        <v>52</v>
      </c>
      <c r="M89" s="22">
        <f>G89-L89-H89-K89-I89-J89</f>
        <v>63</v>
      </c>
      <c r="N89" s="23">
        <f t="shared" si="1"/>
        <v>7.772020725388601</v>
      </c>
      <c r="O89" s="24">
        <f t="shared" si="1"/>
        <v>0</v>
      </c>
      <c r="P89" s="24">
        <f t="shared" si="1"/>
        <v>1.0362694300518136</v>
      </c>
      <c r="Q89" s="24">
        <f t="shared" si="1"/>
        <v>31.606217616580313</v>
      </c>
      <c r="R89" s="24">
        <f t="shared" si="1"/>
        <v>26.94300518134715</v>
      </c>
      <c r="S89" s="25">
        <f t="shared" si="1"/>
        <v>32.64248704663213</v>
      </c>
    </row>
    <row r="90" spans="1:19" ht="20.25">
      <c r="A90" s="15" t="s">
        <v>127</v>
      </c>
      <c r="B90" s="16">
        <v>7923</v>
      </c>
      <c r="C90" s="15" t="s">
        <v>21</v>
      </c>
      <c r="D90" s="17" t="s">
        <v>24</v>
      </c>
      <c r="E90" s="18" t="s">
        <v>130</v>
      </c>
      <c r="F90" s="19" t="s">
        <v>23</v>
      </c>
      <c r="G90" s="20">
        <v>178</v>
      </c>
      <c r="H90" s="21">
        <v>29</v>
      </c>
      <c r="I90" s="21">
        <v>0</v>
      </c>
      <c r="J90" s="21">
        <v>1</v>
      </c>
      <c r="K90" s="21">
        <v>56</v>
      </c>
      <c r="L90" s="21">
        <v>41</v>
      </c>
      <c r="M90" s="22">
        <f>G90-L90-H90-K90-I90-J90</f>
        <v>51</v>
      </c>
      <c r="N90" s="23">
        <f t="shared" si="1"/>
        <v>16.292134831460675</v>
      </c>
      <c r="O90" s="24">
        <f t="shared" si="1"/>
        <v>0</v>
      </c>
      <c r="P90" s="24">
        <f t="shared" si="1"/>
        <v>0.5617977528089888</v>
      </c>
      <c r="Q90" s="24">
        <f t="shared" si="1"/>
        <v>31.46067415730337</v>
      </c>
      <c r="R90" s="24">
        <f t="shared" si="1"/>
        <v>23.03370786516854</v>
      </c>
      <c r="S90" s="25">
        <f t="shared" si="1"/>
        <v>28.651685393258425</v>
      </c>
    </row>
    <row r="91" spans="1:19" ht="20.25">
      <c r="A91" s="15" t="s">
        <v>127</v>
      </c>
      <c r="B91" s="16">
        <v>8914</v>
      </c>
      <c r="C91" s="15" t="s">
        <v>26</v>
      </c>
      <c r="D91" s="17" t="s">
        <v>24</v>
      </c>
      <c r="E91" s="18" t="s">
        <v>131</v>
      </c>
      <c r="F91" s="19" t="s">
        <v>28</v>
      </c>
      <c r="G91" s="20">
        <v>56</v>
      </c>
      <c r="H91" s="21">
        <v>17</v>
      </c>
      <c r="I91" s="21">
        <v>0</v>
      </c>
      <c r="J91" s="21">
        <v>0</v>
      </c>
      <c r="K91" s="21">
        <v>9</v>
      </c>
      <c r="L91" s="21">
        <v>21</v>
      </c>
      <c r="M91" s="22">
        <f>G91-L91-H91-K91-I91-J91</f>
        <v>9</v>
      </c>
      <c r="N91" s="23">
        <f t="shared" si="1"/>
        <v>30.357142857142854</v>
      </c>
      <c r="O91" s="24">
        <f t="shared" si="1"/>
        <v>0</v>
      </c>
      <c r="P91" s="24">
        <f t="shared" si="1"/>
        <v>0</v>
      </c>
      <c r="Q91" s="24">
        <f t="shared" si="1"/>
        <v>16.071428571428573</v>
      </c>
      <c r="R91" s="24">
        <f t="shared" si="1"/>
        <v>37.5</v>
      </c>
      <c r="S91" s="25">
        <f t="shared" si="1"/>
        <v>16.071428571428573</v>
      </c>
    </row>
    <row r="92" spans="1:19" ht="20.25">
      <c r="A92" s="15" t="s">
        <v>127</v>
      </c>
      <c r="B92" s="16">
        <v>8912</v>
      </c>
      <c r="C92" s="15" t="s">
        <v>26</v>
      </c>
      <c r="D92" s="17" t="s">
        <v>24</v>
      </c>
      <c r="E92" s="18" t="s">
        <v>132</v>
      </c>
      <c r="F92" s="19" t="s">
        <v>28</v>
      </c>
      <c r="G92" s="20">
        <v>43</v>
      </c>
      <c r="H92" s="21">
        <v>22</v>
      </c>
      <c r="I92" s="21">
        <v>0</v>
      </c>
      <c r="J92" s="21">
        <v>0</v>
      </c>
      <c r="K92" s="21">
        <v>3</v>
      </c>
      <c r="L92" s="21">
        <v>13</v>
      </c>
      <c r="M92" s="22">
        <f>G92-L92-H92-K92-I92-J92</f>
        <v>5</v>
      </c>
      <c r="N92" s="23">
        <f t="shared" si="1"/>
        <v>51.162790697674424</v>
      </c>
      <c r="O92" s="24">
        <f t="shared" si="1"/>
        <v>0</v>
      </c>
      <c r="P92" s="24">
        <f t="shared" si="1"/>
        <v>0</v>
      </c>
      <c r="Q92" s="24">
        <f t="shared" si="1"/>
        <v>6.976744186046512</v>
      </c>
      <c r="R92" s="24">
        <f t="shared" si="1"/>
        <v>30.23255813953488</v>
      </c>
      <c r="S92" s="25">
        <f t="shared" si="1"/>
        <v>11.627906976744185</v>
      </c>
    </row>
    <row r="93" spans="1:19" ht="20.25">
      <c r="A93" s="15" t="s">
        <v>127</v>
      </c>
      <c r="B93" s="16">
        <v>8913</v>
      </c>
      <c r="C93" s="15" t="s">
        <v>26</v>
      </c>
      <c r="D93" s="17" t="s">
        <v>24</v>
      </c>
      <c r="E93" s="18" t="s">
        <v>133</v>
      </c>
      <c r="F93" s="19" t="s">
        <v>28</v>
      </c>
      <c r="G93" s="20">
        <v>52</v>
      </c>
      <c r="H93" s="21">
        <v>31</v>
      </c>
      <c r="I93" s="21">
        <v>0</v>
      </c>
      <c r="J93" s="21">
        <v>0</v>
      </c>
      <c r="K93" s="21">
        <v>3</v>
      </c>
      <c r="L93" s="21">
        <v>8</v>
      </c>
      <c r="M93" s="22">
        <f>G93-L93-H93-K93-I93-J93</f>
        <v>10</v>
      </c>
      <c r="N93" s="23">
        <f t="shared" si="1"/>
        <v>59.61538461538461</v>
      </c>
      <c r="O93" s="24">
        <f t="shared" si="1"/>
        <v>0</v>
      </c>
      <c r="P93" s="24">
        <f t="shared" si="1"/>
        <v>0</v>
      </c>
      <c r="Q93" s="24">
        <f t="shared" si="1"/>
        <v>5.769230769230769</v>
      </c>
      <c r="R93" s="24">
        <f t="shared" si="1"/>
        <v>15.384615384615385</v>
      </c>
      <c r="S93" s="25">
        <f t="shared" si="1"/>
        <v>19.230769230769234</v>
      </c>
    </row>
    <row r="94" spans="1:19" ht="33">
      <c r="A94" s="5" t="s">
        <v>134</v>
      </c>
      <c r="B94" s="26">
        <v>1037</v>
      </c>
      <c r="C94" s="5" t="s">
        <v>44</v>
      </c>
      <c r="D94" s="27" t="s">
        <v>32</v>
      </c>
      <c r="E94" s="28" t="s">
        <v>135</v>
      </c>
      <c r="F94" s="19" t="s">
        <v>136</v>
      </c>
      <c r="G94" s="20">
        <v>14</v>
      </c>
      <c r="H94" s="21">
        <v>8</v>
      </c>
      <c r="I94" s="21">
        <v>0</v>
      </c>
      <c r="J94" s="21">
        <v>1</v>
      </c>
      <c r="K94" s="21">
        <v>2</v>
      </c>
      <c r="L94" s="21">
        <v>3</v>
      </c>
      <c r="M94" s="22">
        <f>G94-L94-H94-K94-I94-J94</f>
        <v>0</v>
      </c>
      <c r="N94" s="23">
        <f t="shared" si="1"/>
        <v>57.14285714285714</v>
      </c>
      <c r="O94" s="24">
        <f t="shared" si="1"/>
        <v>0</v>
      </c>
      <c r="P94" s="24">
        <f t="shared" si="1"/>
        <v>7.142857142857142</v>
      </c>
      <c r="Q94" s="24">
        <f t="shared" si="1"/>
        <v>14.285714285714285</v>
      </c>
      <c r="R94" s="24">
        <f t="shared" si="1"/>
        <v>21.428571428571427</v>
      </c>
      <c r="S94" s="25">
        <f t="shared" si="1"/>
        <v>0</v>
      </c>
    </row>
    <row r="95" spans="1:19" ht="33">
      <c r="A95" s="5" t="s">
        <v>134</v>
      </c>
      <c r="B95" s="26">
        <v>1036</v>
      </c>
      <c r="C95" s="5" t="s">
        <v>137</v>
      </c>
      <c r="D95" s="27" t="s">
        <v>32</v>
      </c>
      <c r="E95" s="28" t="s">
        <v>138</v>
      </c>
      <c r="F95" s="19" t="s">
        <v>136</v>
      </c>
      <c r="G95" s="20">
        <v>247</v>
      </c>
      <c r="H95" s="21">
        <v>76</v>
      </c>
      <c r="I95" s="21">
        <v>0</v>
      </c>
      <c r="J95" s="21">
        <v>7</v>
      </c>
      <c r="K95" s="21">
        <v>4</v>
      </c>
      <c r="L95" s="21">
        <v>141</v>
      </c>
      <c r="M95" s="22">
        <f>G95-L95-H95-K95-I95-J95</f>
        <v>19</v>
      </c>
      <c r="N95" s="23">
        <f t="shared" si="1"/>
        <v>30.76923076923077</v>
      </c>
      <c r="O95" s="24">
        <f t="shared" si="1"/>
        <v>0</v>
      </c>
      <c r="P95" s="24">
        <f t="shared" si="1"/>
        <v>2.834008097165992</v>
      </c>
      <c r="Q95" s="24">
        <f t="shared" si="1"/>
        <v>1.6194331983805668</v>
      </c>
      <c r="R95" s="24">
        <f t="shared" si="1"/>
        <v>57.08502024291497</v>
      </c>
      <c r="S95" s="25">
        <f t="shared" si="1"/>
        <v>7.6923076923076925</v>
      </c>
    </row>
    <row r="96" spans="1:19" ht="20.25">
      <c r="A96" s="15" t="s">
        <v>134</v>
      </c>
      <c r="B96" s="16">
        <v>7462</v>
      </c>
      <c r="C96" s="15" t="s">
        <v>21</v>
      </c>
      <c r="D96" s="17" t="s">
        <v>24</v>
      </c>
      <c r="E96" s="18" t="s">
        <v>139</v>
      </c>
      <c r="F96" s="19" t="s">
        <v>23</v>
      </c>
      <c r="G96" s="20">
        <v>16</v>
      </c>
      <c r="H96" s="21">
        <v>2</v>
      </c>
      <c r="I96" s="21">
        <v>0</v>
      </c>
      <c r="J96" s="21">
        <v>0</v>
      </c>
      <c r="K96" s="21">
        <v>2</v>
      </c>
      <c r="L96" s="21">
        <v>1</v>
      </c>
      <c r="M96" s="22">
        <f>G96-L96-H96-K96-I96-J96</f>
        <v>11</v>
      </c>
      <c r="N96" s="23">
        <f t="shared" si="1"/>
        <v>12.5</v>
      </c>
      <c r="O96" s="24">
        <f t="shared" si="1"/>
        <v>0</v>
      </c>
      <c r="P96" s="24">
        <f t="shared" si="1"/>
        <v>0</v>
      </c>
      <c r="Q96" s="24">
        <f t="shared" si="1"/>
        <v>12.5</v>
      </c>
      <c r="R96" s="24">
        <f t="shared" si="1"/>
        <v>6.25</v>
      </c>
      <c r="S96" s="25">
        <f t="shared" si="1"/>
        <v>68.75</v>
      </c>
    </row>
    <row r="97" spans="1:19" ht="20.25">
      <c r="A97" s="15" t="s">
        <v>134</v>
      </c>
      <c r="B97" s="16">
        <v>7463</v>
      </c>
      <c r="C97" s="15" t="s">
        <v>21</v>
      </c>
      <c r="D97" s="17" t="s">
        <v>24</v>
      </c>
      <c r="E97" s="18" t="s">
        <v>140</v>
      </c>
      <c r="F97" s="19" t="s">
        <v>23</v>
      </c>
      <c r="G97" s="20">
        <v>9</v>
      </c>
      <c r="H97" s="21">
        <v>3</v>
      </c>
      <c r="I97" s="21">
        <v>0</v>
      </c>
      <c r="J97" s="21">
        <v>0</v>
      </c>
      <c r="K97" s="21">
        <v>1</v>
      </c>
      <c r="L97" s="21">
        <v>2</v>
      </c>
      <c r="M97" s="22">
        <f>G97-L97-H97-K97-I97-J97</f>
        <v>3</v>
      </c>
      <c r="N97" s="23">
        <f t="shared" si="1"/>
        <v>33.33333333333333</v>
      </c>
      <c r="O97" s="24">
        <f t="shared" si="1"/>
        <v>0</v>
      </c>
      <c r="P97" s="24">
        <f t="shared" si="1"/>
        <v>0</v>
      </c>
      <c r="Q97" s="24">
        <f t="shared" si="1"/>
        <v>11.11111111111111</v>
      </c>
      <c r="R97" s="24">
        <f t="shared" si="1"/>
        <v>22.22222222222222</v>
      </c>
      <c r="S97" s="25">
        <f t="shared" si="1"/>
        <v>33.33333333333333</v>
      </c>
    </row>
    <row r="98" spans="1:19" ht="20.25">
      <c r="A98" s="15" t="s">
        <v>134</v>
      </c>
      <c r="B98" s="16">
        <v>7464</v>
      </c>
      <c r="C98" s="15" t="s">
        <v>21</v>
      </c>
      <c r="D98" s="17" t="s">
        <v>24</v>
      </c>
      <c r="E98" s="18" t="s">
        <v>141</v>
      </c>
      <c r="F98" s="19" t="s">
        <v>23</v>
      </c>
      <c r="G98" s="20">
        <v>26</v>
      </c>
      <c r="H98" s="21">
        <v>7</v>
      </c>
      <c r="I98" s="21">
        <v>0</v>
      </c>
      <c r="J98" s="21">
        <v>0</v>
      </c>
      <c r="K98" s="21">
        <v>7</v>
      </c>
      <c r="L98" s="21">
        <v>6</v>
      </c>
      <c r="M98" s="22">
        <f>G98-L98-H98-K98-I98-J98</f>
        <v>6</v>
      </c>
      <c r="N98" s="23">
        <f t="shared" si="1"/>
        <v>26.923076923076923</v>
      </c>
      <c r="O98" s="24">
        <f t="shared" si="1"/>
        <v>0</v>
      </c>
      <c r="P98" s="24">
        <f t="shared" si="1"/>
        <v>0</v>
      </c>
      <c r="Q98" s="24">
        <f t="shared" si="1"/>
        <v>26.923076923076923</v>
      </c>
      <c r="R98" s="24">
        <f t="shared" si="1"/>
        <v>23.076923076923077</v>
      </c>
      <c r="S98" s="25">
        <f t="shared" si="1"/>
        <v>23.076923076923077</v>
      </c>
    </row>
    <row r="99" spans="1:19" ht="20.25">
      <c r="A99" s="15" t="s">
        <v>134</v>
      </c>
      <c r="B99" s="16">
        <v>7465</v>
      </c>
      <c r="C99" s="15" t="s">
        <v>21</v>
      </c>
      <c r="D99" s="17" t="s">
        <v>24</v>
      </c>
      <c r="E99" s="18" t="s">
        <v>142</v>
      </c>
      <c r="F99" s="19" t="s">
        <v>23</v>
      </c>
      <c r="G99" s="20">
        <v>61</v>
      </c>
      <c r="H99" s="21">
        <v>38</v>
      </c>
      <c r="I99" s="21">
        <v>0</v>
      </c>
      <c r="J99" s="21">
        <v>3</v>
      </c>
      <c r="K99" s="21">
        <v>9</v>
      </c>
      <c r="L99" s="21">
        <v>5</v>
      </c>
      <c r="M99" s="22">
        <f>G99-L99-H99-K99-I99-J99</f>
        <v>6</v>
      </c>
      <c r="N99" s="23">
        <f t="shared" si="1"/>
        <v>62.295081967213115</v>
      </c>
      <c r="O99" s="24">
        <f t="shared" si="1"/>
        <v>0</v>
      </c>
      <c r="P99" s="24">
        <f t="shared" si="1"/>
        <v>4.918032786885246</v>
      </c>
      <c r="Q99" s="24">
        <f t="shared" si="1"/>
        <v>14.754098360655737</v>
      </c>
      <c r="R99" s="24">
        <f t="shared" si="1"/>
        <v>8.19672131147541</v>
      </c>
      <c r="S99" s="25">
        <f t="shared" si="1"/>
        <v>9.836065573770492</v>
      </c>
    </row>
    <row r="100" spans="1:19" ht="20.25">
      <c r="A100" s="15" t="s">
        <v>134</v>
      </c>
      <c r="B100" s="16">
        <v>7467</v>
      </c>
      <c r="C100" s="15" t="s">
        <v>21</v>
      </c>
      <c r="D100" s="17" t="s">
        <v>24</v>
      </c>
      <c r="E100" s="18" t="s">
        <v>143</v>
      </c>
      <c r="F100" s="19" t="s">
        <v>23</v>
      </c>
      <c r="G100" s="20">
        <v>341</v>
      </c>
      <c r="H100" s="21">
        <v>221</v>
      </c>
      <c r="I100" s="21">
        <v>0</v>
      </c>
      <c r="J100" s="21">
        <v>3</v>
      </c>
      <c r="K100" s="21">
        <v>22</v>
      </c>
      <c r="L100" s="21">
        <v>50</v>
      </c>
      <c r="M100" s="22">
        <f>G100-L100-H100-K100-I100-J100</f>
        <v>45</v>
      </c>
      <c r="N100" s="23">
        <f t="shared" si="1"/>
        <v>64.80938416422288</v>
      </c>
      <c r="O100" s="24">
        <f t="shared" si="1"/>
        <v>0</v>
      </c>
      <c r="P100" s="24">
        <f t="shared" si="1"/>
        <v>0.8797653958944283</v>
      </c>
      <c r="Q100" s="24">
        <f t="shared" si="1"/>
        <v>6.451612903225806</v>
      </c>
      <c r="R100" s="24">
        <f t="shared" si="1"/>
        <v>14.66275659824047</v>
      </c>
      <c r="S100" s="25">
        <f t="shared" si="1"/>
        <v>13.196480938416421</v>
      </c>
    </row>
    <row r="101" spans="1:19" ht="20.25">
      <c r="A101" s="15" t="s">
        <v>134</v>
      </c>
      <c r="B101" s="16">
        <v>7468</v>
      </c>
      <c r="C101" s="15" t="s">
        <v>21</v>
      </c>
      <c r="D101" s="17" t="s">
        <v>24</v>
      </c>
      <c r="E101" s="18" t="s">
        <v>144</v>
      </c>
      <c r="F101" s="19" t="s">
        <v>23</v>
      </c>
      <c r="G101" s="20">
        <v>9</v>
      </c>
      <c r="H101" s="21">
        <v>9</v>
      </c>
      <c r="I101" s="21">
        <v>0</v>
      </c>
      <c r="J101" s="21">
        <v>0</v>
      </c>
      <c r="K101" s="21">
        <v>0</v>
      </c>
      <c r="L101" s="21">
        <v>0</v>
      </c>
      <c r="M101" s="22">
        <f>G101-L101-H101-K101-I101-J101</f>
        <v>0</v>
      </c>
      <c r="N101" s="23">
        <f t="shared" si="1"/>
        <v>100</v>
      </c>
      <c r="O101" s="24">
        <f t="shared" si="1"/>
        <v>0</v>
      </c>
      <c r="P101" s="24">
        <f t="shared" si="1"/>
        <v>0</v>
      </c>
      <c r="Q101" s="24">
        <f t="shared" si="1"/>
        <v>0</v>
      </c>
      <c r="R101" s="24">
        <f t="shared" si="1"/>
        <v>0</v>
      </c>
      <c r="S101" s="25">
        <f t="shared" si="1"/>
        <v>0</v>
      </c>
    </row>
    <row r="102" spans="1:19" ht="20.25">
      <c r="A102" s="15" t="s">
        <v>134</v>
      </c>
      <c r="B102" s="16">
        <v>7469</v>
      </c>
      <c r="C102" s="15" t="s">
        <v>21</v>
      </c>
      <c r="D102" s="17" t="s">
        <v>24</v>
      </c>
      <c r="E102" s="18" t="s">
        <v>145</v>
      </c>
      <c r="F102" s="19" t="s">
        <v>23</v>
      </c>
      <c r="G102" s="20">
        <v>8</v>
      </c>
      <c r="H102" s="21">
        <v>3</v>
      </c>
      <c r="I102" s="21">
        <v>0</v>
      </c>
      <c r="J102" s="21">
        <v>0</v>
      </c>
      <c r="K102" s="21">
        <v>0</v>
      </c>
      <c r="L102" s="21">
        <v>0</v>
      </c>
      <c r="M102" s="22">
        <f>G102-L102-H102-K102-I102-J102</f>
        <v>5</v>
      </c>
      <c r="N102" s="23">
        <f t="shared" si="1"/>
        <v>37.5</v>
      </c>
      <c r="O102" s="24">
        <f t="shared" si="1"/>
        <v>0</v>
      </c>
      <c r="P102" s="24">
        <f t="shared" si="1"/>
        <v>0</v>
      </c>
      <c r="Q102" s="24">
        <f t="shared" si="1"/>
        <v>0</v>
      </c>
      <c r="R102" s="24">
        <f t="shared" si="1"/>
        <v>0</v>
      </c>
      <c r="S102" s="25">
        <f t="shared" si="1"/>
        <v>62.5</v>
      </c>
    </row>
    <row r="103" spans="1:19" ht="20.25">
      <c r="A103" s="15" t="s">
        <v>134</v>
      </c>
      <c r="B103" s="16">
        <v>7470</v>
      </c>
      <c r="C103" s="15" t="s">
        <v>21</v>
      </c>
      <c r="D103" s="17" t="s">
        <v>24</v>
      </c>
      <c r="E103" s="18" t="s">
        <v>146</v>
      </c>
      <c r="F103" s="19" t="s">
        <v>23</v>
      </c>
      <c r="G103" s="20">
        <v>14</v>
      </c>
      <c r="H103" s="21">
        <v>6</v>
      </c>
      <c r="I103" s="21">
        <v>0</v>
      </c>
      <c r="J103" s="21">
        <v>0</v>
      </c>
      <c r="K103" s="21">
        <v>1</v>
      </c>
      <c r="L103" s="21">
        <v>4</v>
      </c>
      <c r="M103" s="22">
        <f>G103-L103-H103-K103-I103-J103</f>
        <v>3</v>
      </c>
      <c r="N103" s="23">
        <f t="shared" si="1"/>
        <v>42.857142857142854</v>
      </c>
      <c r="O103" s="24">
        <f t="shared" si="1"/>
        <v>0</v>
      </c>
      <c r="P103" s="24">
        <f t="shared" si="1"/>
        <v>0</v>
      </c>
      <c r="Q103" s="24">
        <f t="shared" si="1"/>
        <v>7.142857142857142</v>
      </c>
      <c r="R103" s="24">
        <f t="shared" si="1"/>
        <v>28.57142857142857</v>
      </c>
      <c r="S103" s="25">
        <f t="shared" si="1"/>
        <v>21.428571428571427</v>
      </c>
    </row>
    <row r="104" spans="1:19" ht="20.25">
      <c r="A104" s="15" t="s">
        <v>134</v>
      </c>
      <c r="B104" s="16">
        <v>7597</v>
      </c>
      <c r="C104" s="15" t="s">
        <v>21</v>
      </c>
      <c r="D104" s="17" t="s">
        <v>24</v>
      </c>
      <c r="E104" s="18" t="s">
        <v>147</v>
      </c>
      <c r="F104" s="19" t="s">
        <v>23</v>
      </c>
      <c r="G104" s="20">
        <v>43</v>
      </c>
      <c r="H104" s="21">
        <v>19</v>
      </c>
      <c r="I104" s="21">
        <v>0</v>
      </c>
      <c r="J104" s="21">
        <v>0</v>
      </c>
      <c r="K104" s="21">
        <v>2</v>
      </c>
      <c r="L104" s="21">
        <v>14</v>
      </c>
      <c r="M104" s="22">
        <f>G104-L104-H104-K104-I104-J104</f>
        <v>8</v>
      </c>
      <c r="N104" s="23">
        <f t="shared" si="1"/>
        <v>44.18604651162791</v>
      </c>
      <c r="O104" s="24">
        <f t="shared" si="1"/>
        <v>0</v>
      </c>
      <c r="P104" s="24">
        <f t="shared" si="1"/>
        <v>0</v>
      </c>
      <c r="Q104" s="24">
        <f t="shared" si="1"/>
        <v>4.651162790697675</v>
      </c>
      <c r="R104" s="24">
        <f t="shared" si="1"/>
        <v>32.55813953488372</v>
      </c>
      <c r="S104" s="25">
        <f t="shared" si="1"/>
        <v>18.6046511627907</v>
      </c>
    </row>
    <row r="105" spans="1:19" ht="20.25">
      <c r="A105" s="15" t="s">
        <v>134</v>
      </c>
      <c r="B105" s="16">
        <v>7471</v>
      </c>
      <c r="C105" s="15" t="s">
        <v>21</v>
      </c>
      <c r="D105" s="17" t="s">
        <v>24</v>
      </c>
      <c r="E105" s="18" t="s">
        <v>148</v>
      </c>
      <c r="F105" s="19" t="s">
        <v>23</v>
      </c>
      <c r="G105" s="20">
        <v>6</v>
      </c>
      <c r="H105" s="21">
        <v>2</v>
      </c>
      <c r="I105" s="21">
        <v>0</v>
      </c>
      <c r="J105" s="21">
        <v>0</v>
      </c>
      <c r="K105" s="21">
        <v>2</v>
      </c>
      <c r="L105" s="21">
        <v>0</v>
      </c>
      <c r="M105" s="22">
        <f>G105-L105-H105-K105-I105-J105</f>
        <v>2</v>
      </c>
      <c r="N105" s="23">
        <f t="shared" si="1"/>
        <v>33.33333333333333</v>
      </c>
      <c r="O105" s="24">
        <f t="shared" si="1"/>
        <v>0</v>
      </c>
      <c r="P105" s="24">
        <f t="shared" si="1"/>
        <v>0</v>
      </c>
      <c r="Q105" s="24">
        <f t="shared" si="1"/>
        <v>33.33333333333333</v>
      </c>
      <c r="R105" s="24">
        <f t="shared" si="1"/>
        <v>0</v>
      </c>
      <c r="S105" s="25">
        <f t="shared" si="1"/>
        <v>33.33333333333333</v>
      </c>
    </row>
    <row r="106" spans="1:19" ht="20.25">
      <c r="A106" s="15" t="s">
        <v>134</v>
      </c>
      <c r="B106" s="16">
        <v>7472</v>
      </c>
      <c r="C106" s="15" t="s">
        <v>21</v>
      </c>
      <c r="D106" s="17" t="s">
        <v>24</v>
      </c>
      <c r="E106" s="18" t="s">
        <v>149</v>
      </c>
      <c r="F106" s="19" t="s">
        <v>23</v>
      </c>
      <c r="G106" s="20">
        <v>16</v>
      </c>
      <c r="H106" s="21">
        <v>8</v>
      </c>
      <c r="I106" s="21">
        <v>0</v>
      </c>
      <c r="J106" s="21">
        <v>0</v>
      </c>
      <c r="K106" s="21">
        <v>1</v>
      </c>
      <c r="L106" s="21">
        <v>0</v>
      </c>
      <c r="M106" s="22">
        <f>G106-L106-H106-K106-I106-J106</f>
        <v>7</v>
      </c>
      <c r="N106" s="23">
        <f t="shared" si="1"/>
        <v>50</v>
      </c>
      <c r="O106" s="24">
        <f t="shared" si="1"/>
        <v>0</v>
      </c>
      <c r="P106" s="24">
        <f t="shared" si="1"/>
        <v>0</v>
      </c>
      <c r="Q106" s="24">
        <f t="shared" si="1"/>
        <v>6.25</v>
      </c>
      <c r="R106" s="24">
        <f t="shared" si="1"/>
        <v>0</v>
      </c>
      <c r="S106" s="25">
        <f t="shared" si="1"/>
        <v>43.75</v>
      </c>
    </row>
    <row r="107" spans="1:19" ht="20.25">
      <c r="A107" s="15" t="s">
        <v>134</v>
      </c>
      <c r="B107" s="16">
        <v>7473</v>
      </c>
      <c r="C107" s="15" t="s">
        <v>21</v>
      </c>
      <c r="D107" s="17" t="s">
        <v>24</v>
      </c>
      <c r="E107" s="18" t="s">
        <v>150</v>
      </c>
      <c r="F107" s="19" t="s">
        <v>23</v>
      </c>
      <c r="G107" s="20">
        <v>27</v>
      </c>
      <c r="H107" s="21">
        <v>15</v>
      </c>
      <c r="I107" s="21">
        <v>0</v>
      </c>
      <c r="J107" s="21">
        <v>0</v>
      </c>
      <c r="K107" s="21">
        <v>3</v>
      </c>
      <c r="L107" s="21">
        <v>1</v>
      </c>
      <c r="M107" s="22">
        <f>G107-L107-H107-K107-I107-J107</f>
        <v>8</v>
      </c>
      <c r="N107" s="23">
        <f t="shared" si="1"/>
        <v>55.55555555555556</v>
      </c>
      <c r="O107" s="24">
        <f t="shared" si="1"/>
        <v>0</v>
      </c>
      <c r="P107" s="24">
        <f t="shared" si="1"/>
        <v>0</v>
      </c>
      <c r="Q107" s="24">
        <f t="shared" si="1"/>
        <v>11.11111111111111</v>
      </c>
      <c r="R107" s="24">
        <f t="shared" si="1"/>
        <v>3.7037037037037033</v>
      </c>
      <c r="S107" s="25">
        <f t="shared" si="1"/>
        <v>29.629629629629626</v>
      </c>
    </row>
    <row r="108" spans="1:19" ht="20.25">
      <c r="A108" s="15" t="s">
        <v>134</v>
      </c>
      <c r="B108" s="16">
        <v>7474</v>
      </c>
      <c r="C108" s="15" t="s">
        <v>21</v>
      </c>
      <c r="D108" s="17" t="s">
        <v>24</v>
      </c>
      <c r="E108" s="18" t="s">
        <v>151</v>
      </c>
      <c r="F108" s="19" t="s">
        <v>23</v>
      </c>
      <c r="G108" s="20">
        <v>8</v>
      </c>
      <c r="H108" s="21">
        <v>3</v>
      </c>
      <c r="I108" s="21">
        <v>0</v>
      </c>
      <c r="J108" s="21">
        <v>0</v>
      </c>
      <c r="K108" s="21">
        <v>2</v>
      </c>
      <c r="L108" s="21">
        <v>0</v>
      </c>
      <c r="M108" s="22">
        <f>G108-L108-H108-K108-I108-J108</f>
        <v>3</v>
      </c>
      <c r="N108" s="23">
        <f t="shared" si="1"/>
        <v>37.5</v>
      </c>
      <c r="O108" s="24">
        <f t="shared" si="1"/>
        <v>0</v>
      </c>
      <c r="P108" s="24">
        <f t="shared" si="1"/>
        <v>0</v>
      </c>
      <c r="Q108" s="24">
        <f t="shared" si="1"/>
        <v>25</v>
      </c>
      <c r="R108" s="24">
        <f t="shared" si="1"/>
        <v>0</v>
      </c>
      <c r="S108" s="25">
        <f t="shared" si="1"/>
        <v>37.5</v>
      </c>
    </row>
    <row r="109" spans="1:19" ht="20.25">
      <c r="A109" s="15" t="s">
        <v>134</v>
      </c>
      <c r="B109" s="16">
        <v>7476</v>
      </c>
      <c r="C109" s="15" t="s">
        <v>21</v>
      </c>
      <c r="D109" s="17" t="s">
        <v>24</v>
      </c>
      <c r="E109" s="18" t="s">
        <v>152</v>
      </c>
      <c r="F109" s="19" t="s">
        <v>23</v>
      </c>
      <c r="G109" s="20">
        <v>10</v>
      </c>
      <c r="H109" s="21">
        <v>5</v>
      </c>
      <c r="I109" s="21">
        <v>0</v>
      </c>
      <c r="J109" s="21">
        <v>0</v>
      </c>
      <c r="K109" s="21">
        <v>2</v>
      </c>
      <c r="L109" s="21">
        <v>3</v>
      </c>
      <c r="M109" s="22">
        <f>G109-L109-H109-K109-I109-J109</f>
        <v>0</v>
      </c>
      <c r="N109" s="23">
        <f t="shared" si="1"/>
        <v>50</v>
      </c>
      <c r="O109" s="24">
        <f t="shared" si="1"/>
        <v>0</v>
      </c>
      <c r="P109" s="24">
        <f t="shared" si="1"/>
        <v>0</v>
      </c>
      <c r="Q109" s="24">
        <f t="shared" si="1"/>
        <v>20</v>
      </c>
      <c r="R109" s="24">
        <f t="shared" si="1"/>
        <v>30</v>
      </c>
      <c r="S109" s="25">
        <f t="shared" si="1"/>
        <v>0</v>
      </c>
    </row>
    <row r="110" spans="1:19" ht="20.25">
      <c r="A110" s="15" t="s">
        <v>134</v>
      </c>
      <c r="B110" s="16">
        <v>7477</v>
      </c>
      <c r="C110" s="15" t="s">
        <v>21</v>
      </c>
      <c r="D110" s="17" t="s">
        <v>24</v>
      </c>
      <c r="E110" s="18" t="s">
        <v>153</v>
      </c>
      <c r="F110" s="19" t="s">
        <v>23</v>
      </c>
      <c r="G110" s="20">
        <v>6</v>
      </c>
      <c r="H110" s="21">
        <v>2</v>
      </c>
      <c r="I110" s="21">
        <v>0</v>
      </c>
      <c r="J110" s="21">
        <v>0</v>
      </c>
      <c r="K110" s="21">
        <v>1</v>
      </c>
      <c r="L110" s="21">
        <v>0</v>
      </c>
      <c r="M110" s="22">
        <f>G110-L110-H110-K110-I110-J110</f>
        <v>3</v>
      </c>
      <c r="N110" s="23">
        <f t="shared" si="1"/>
        <v>33.33333333333333</v>
      </c>
      <c r="O110" s="24">
        <f t="shared" si="1"/>
        <v>0</v>
      </c>
      <c r="P110" s="24">
        <f t="shared" si="1"/>
        <v>0</v>
      </c>
      <c r="Q110" s="24">
        <f t="shared" si="1"/>
        <v>16.666666666666664</v>
      </c>
      <c r="R110" s="24">
        <f t="shared" si="1"/>
        <v>0</v>
      </c>
      <c r="S110" s="25">
        <f t="shared" si="1"/>
        <v>50</v>
      </c>
    </row>
    <row r="111" spans="1:19" ht="20.25">
      <c r="A111" s="15" t="s">
        <v>134</v>
      </c>
      <c r="B111" s="16">
        <v>8465</v>
      </c>
      <c r="C111" s="15" t="s">
        <v>26</v>
      </c>
      <c r="D111" s="17" t="s">
        <v>24</v>
      </c>
      <c r="E111" s="18" t="s">
        <v>154</v>
      </c>
      <c r="F111" s="19" t="s">
        <v>28</v>
      </c>
      <c r="G111" s="20">
        <v>21</v>
      </c>
      <c r="H111" s="21">
        <v>18</v>
      </c>
      <c r="I111" s="21">
        <v>0</v>
      </c>
      <c r="J111" s="21">
        <v>0</v>
      </c>
      <c r="K111" s="21">
        <v>1</v>
      </c>
      <c r="L111" s="21">
        <v>0</v>
      </c>
      <c r="M111" s="22">
        <f>G111-L111-H111-K111-I111-J111</f>
        <v>2</v>
      </c>
      <c r="N111" s="23">
        <f t="shared" si="1"/>
        <v>85.71428571428571</v>
      </c>
      <c r="O111" s="24">
        <f t="shared" si="1"/>
        <v>0</v>
      </c>
      <c r="P111" s="24">
        <f t="shared" si="1"/>
        <v>0</v>
      </c>
      <c r="Q111" s="24">
        <f>K111/$G111*100</f>
        <v>4.761904761904762</v>
      </c>
      <c r="R111" s="24">
        <f>L111/$G111*100</f>
        <v>0</v>
      </c>
      <c r="S111" s="25">
        <f>M111/$G111*100</f>
        <v>9.523809523809524</v>
      </c>
    </row>
    <row r="112" spans="1:19" ht="20.25">
      <c r="A112" s="15" t="s">
        <v>134</v>
      </c>
      <c r="B112" s="16">
        <v>8464</v>
      </c>
      <c r="C112" s="15" t="s">
        <v>26</v>
      </c>
      <c r="D112" s="17" t="s">
        <v>24</v>
      </c>
      <c r="E112" s="18" t="s">
        <v>155</v>
      </c>
      <c r="F112" s="19" t="s">
        <v>28</v>
      </c>
      <c r="G112" s="20">
        <v>20</v>
      </c>
      <c r="H112" s="21">
        <v>16</v>
      </c>
      <c r="I112" s="21">
        <v>0</v>
      </c>
      <c r="J112" s="21">
        <v>0</v>
      </c>
      <c r="K112" s="21">
        <v>0</v>
      </c>
      <c r="L112" s="21">
        <v>1</v>
      </c>
      <c r="M112" s="22">
        <f>G112-L112-H112-K112-I112-J112</f>
        <v>3</v>
      </c>
      <c r="N112" s="23">
        <f>H112/$G112*100</f>
        <v>80</v>
      </c>
      <c r="O112" s="24">
        <f>I112/$G112*100</f>
        <v>0</v>
      </c>
      <c r="P112" s="24">
        <f>J112/$G112*100</f>
        <v>0</v>
      </c>
      <c r="Q112" s="24">
        <f>K112/$G112*100</f>
        <v>0</v>
      </c>
      <c r="R112" s="24">
        <f>L112/$G112*100</f>
        <v>5</v>
      </c>
      <c r="S112" s="25">
        <f>M112/$G112*100</f>
        <v>15</v>
      </c>
    </row>
    <row r="113" spans="1:19" ht="20.25">
      <c r="A113" s="15" t="s">
        <v>156</v>
      </c>
      <c r="B113" s="16">
        <v>7053</v>
      </c>
      <c r="C113" s="15" t="s">
        <v>21</v>
      </c>
      <c r="D113" s="17" t="s">
        <v>24</v>
      </c>
      <c r="E113" s="18" t="s">
        <v>157</v>
      </c>
      <c r="F113" s="19" t="s">
        <v>23</v>
      </c>
      <c r="G113" s="20">
        <v>373</v>
      </c>
      <c r="H113" s="21">
        <v>64</v>
      </c>
      <c r="I113" s="21">
        <v>0</v>
      </c>
      <c r="J113" s="21">
        <v>8</v>
      </c>
      <c r="K113" s="21">
        <v>98</v>
      </c>
      <c r="L113" s="21">
        <v>123</v>
      </c>
      <c r="M113" s="22">
        <f>G113-L113-H113-K113-I113-J113</f>
        <v>80</v>
      </c>
      <c r="N113" s="23">
        <f>H113/$G113*100</f>
        <v>17.158176943699733</v>
      </c>
      <c r="O113" s="24">
        <f>I113/$G113*100</f>
        <v>0</v>
      </c>
      <c r="P113" s="24">
        <f>J113/$G113*100</f>
        <v>2.1447721179624666</v>
      </c>
      <c r="Q113" s="24">
        <f>K113/$G113*100</f>
        <v>26.273458445040216</v>
      </c>
      <c r="R113" s="24">
        <f>L113/$G113*100</f>
        <v>32.975871313672926</v>
      </c>
      <c r="S113" s="25">
        <f>M113/$G113*100</f>
        <v>21.447721179624665</v>
      </c>
    </row>
    <row r="114" spans="1:19" ht="20.25">
      <c r="A114" s="15" t="s">
        <v>156</v>
      </c>
      <c r="B114" s="16">
        <v>7122</v>
      </c>
      <c r="C114" s="15" t="s">
        <v>21</v>
      </c>
      <c r="D114" s="17" t="s">
        <v>24</v>
      </c>
      <c r="E114" s="18" t="s">
        <v>158</v>
      </c>
      <c r="F114" s="19" t="s">
        <v>23</v>
      </c>
      <c r="G114" s="20">
        <v>131</v>
      </c>
      <c r="H114" s="21">
        <v>19</v>
      </c>
      <c r="I114" s="21">
        <v>0</v>
      </c>
      <c r="J114" s="21">
        <v>8</v>
      </c>
      <c r="K114" s="21">
        <v>32</v>
      </c>
      <c r="L114" s="21">
        <v>42</v>
      </c>
      <c r="M114" s="22">
        <f>G114-L114-H114-K114-I114-J114</f>
        <v>30</v>
      </c>
      <c r="N114" s="23">
        <f>H114/$G114*100</f>
        <v>14.50381679389313</v>
      </c>
      <c r="O114" s="24">
        <f>I114/$G114*100</f>
        <v>0</v>
      </c>
      <c r="P114" s="24">
        <f>J114/$G114*100</f>
        <v>6.106870229007633</v>
      </c>
      <c r="Q114" s="24">
        <f>K114/$G114*100</f>
        <v>24.427480916030532</v>
      </c>
      <c r="R114" s="24">
        <f>L114/$G114*100</f>
        <v>32.06106870229007</v>
      </c>
      <c r="S114" s="25">
        <f>M114/$G114*100</f>
        <v>22.900763358778626</v>
      </c>
    </row>
    <row r="115" spans="1:19" ht="20.25">
      <c r="A115" s="15" t="s">
        <v>156</v>
      </c>
      <c r="B115" s="16">
        <v>7052</v>
      </c>
      <c r="C115" s="15" t="s">
        <v>21</v>
      </c>
      <c r="D115" s="17" t="s">
        <v>24</v>
      </c>
      <c r="E115" s="18" t="s">
        <v>159</v>
      </c>
      <c r="F115" s="19" t="s">
        <v>23</v>
      </c>
      <c r="G115" s="20">
        <v>425</v>
      </c>
      <c r="H115" s="21">
        <v>33</v>
      </c>
      <c r="I115" s="21">
        <v>0</v>
      </c>
      <c r="J115" s="21">
        <v>2</v>
      </c>
      <c r="K115" s="21">
        <v>119</v>
      </c>
      <c r="L115" s="21">
        <v>156</v>
      </c>
      <c r="M115" s="22">
        <f>G115-L115-H115-K115-I115-J115</f>
        <v>115</v>
      </c>
      <c r="N115" s="23">
        <f>H115/$G115*100</f>
        <v>7.764705882352942</v>
      </c>
      <c r="O115" s="24">
        <f>I115/$G115*100</f>
        <v>0</v>
      </c>
      <c r="P115" s="24">
        <f>J115/$G115*100</f>
        <v>0.4705882352941176</v>
      </c>
      <c r="Q115" s="24">
        <f>K115/$G115*100</f>
        <v>28.000000000000004</v>
      </c>
      <c r="R115" s="24">
        <f>L115/$G115*100</f>
        <v>36.705882352941174</v>
      </c>
      <c r="S115" s="25">
        <f>M115/$G115*100</f>
        <v>27.058823529411764</v>
      </c>
    </row>
    <row r="116" spans="1:19" ht="20.25">
      <c r="A116" s="15" t="s">
        <v>156</v>
      </c>
      <c r="B116" s="16">
        <v>8053</v>
      </c>
      <c r="C116" s="15" t="s">
        <v>26</v>
      </c>
      <c r="D116" s="17" t="s">
        <v>24</v>
      </c>
      <c r="E116" s="18" t="s">
        <v>160</v>
      </c>
      <c r="F116" s="19" t="s">
        <v>28</v>
      </c>
      <c r="G116" s="20">
        <v>108</v>
      </c>
      <c r="H116" s="21">
        <v>62</v>
      </c>
      <c r="I116" s="21">
        <v>0</v>
      </c>
      <c r="J116" s="21">
        <v>0</v>
      </c>
      <c r="K116" s="21">
        <v>9</v>
      </c>
      <c r="L116" s="21">
        <v>30</v>
      </c>
      <c r="M116" s="22">
        <f>G116-L116-H116-K116-I116-J116</f>
        <v>7</v>
      </c>
      <c r="N116" s="23">
        <f>H116/$G116*100</f>
        <v>57.407407407407405</v>
      </c>
      <c r="O116" s="24">
        <f>I116/$G116*100</f>
        <v>0</v>
      </c>
      <c r="P116" s="24">
        <f>J116/$G116*100</f>
        <v>0</v>
      </c>
      <c r="Q116" s="24">
        <f>K116/$G116*100</f>
        <v>8.333333333333332</v>
      </c>
      <c r="R116" s="24">
        <f>L116/$G116*100</f>
        <v>27.77777777777778</v>
      </c>
      <c r="S116" s="25">
        <f>M116/$G116*100</f>
        <v>6.481481481481481</v>
      </c>
    </row>
    <row r="117" spans="1:19" ht="20.25">
      <c r="A117" s="5" t="s">
        <v>156</v>
      </c>
      <c r="B117" s="26">
        <v>8058</v>
      </c>
      <c r="C117" s="5" t="s">
        <v>26</v>
      </c>
      <c r="D117" s="27" t="s">
        <v>32</v>
      </c>
      <c r="E117" s="28" t="s">
        <v>161</v>
      </c>
      <c r="F117" s="19" t="s">
        <v>28</v>
      </c>
      <c r="G117" s="20">
        <v>36</v>
      </c>
      <c r="H117" s="21">
        <v>24</v>
      </c>
      <c r="I117" s="21">
        <v>0</v>
      </c>
      <c r="J117" s="21">
        <v>1</v>
      </c>
      <c r="K117" s="21">
        <v>0</v>
      </c>
      <c r="L117" s="21">
        <v>7</v>
      </c>
      <c r="M117" s="22">
        <f>G117-L117-H117-K117-I117-J117</f>
        <v>4</v>
      </c>
      <c r="N117" s="23">
        <f>H117/$G117*100</f>
        <v>66.66666666666666</v>
      </c>
      <c r="O117" s="24">
        <f>I117/$G117*100</f>
        <v>0</v>
      </c>
      <c r="P117" s="24">
        <f>J117/$G117*100</f>
        <v>2.7777777777777777</v>
      </c>
      <c r="Q117" s="24">
        <f>K117/$G117*100</f>
        <v>0</v>
      </c>
      <c r="R117" s="24">
        <f>L117/$G117*100</f>
        <v>19.444444444444446</v>
      </c>
      <c r="S117" s="25">
        <f>M117/$G117*100</f>
        <v>11.11111111111111</v>
      </c>
    </row>
    <row r="118" spans="1:19" ht="20.25">
      <c r="A118" s="15" t="s">
        <v>156</v>
      </c>
      <c r="B118" s="16">
        <v>8055</v>
      </c>
      <c r="C118" s="15" t="s">
        <v>26</v>
      </c>
      <c r="D118" s="17" t="s">
        <v>24</v>
      </c>
      <c r="E118" s="18" t="s">
        <v>162</v>
      </c>
      <c r="F118" s="19" t="s">
        <v>28</v>
      </c>
      <c r="G118" s="20">
        <v>122</v>
      </c>
      <c r="H118" s="21">
        <v>48</v>
      </c>
      <c r="I118" s="21">
        <v>0</v>
      </c>
      <c r="J118" s="21">
        <v>0</v>
      </c>
      <c r="K118" s="21">
        <v>7</v>
      </c>
      <c r="L118" s="21">
        <v>53</v>
      </c>
      <c r="M118" s="22">
        <f>G118-L118-H118-K118-I118-J118</f>
        <v>14</v>
      </c>
      <c r="N118" s="23">
        <f>H118/$G118*100</f>
        <v>39.34426229508197</v>
      </c>
      <c r="O118" s="24">
        <f>I118/$G118*100</f>
        <v>0</v>
      </c>
      <c r="P118" s="24">
        <f>J118/$G118*100</f>
        <v>0</v>
      </c>
      <c r="Q118" s="24">
        <f>K118/$G118*100</f>
        <v>5.737704918032787</v>
      </c>
      <c r="R118" s="24">
        <f>L118/$G118*100</f>
        <v>43.44262295081967</v>
      </c>
      <c r="S118" s="25">
        <f>M118/$G118*100</f>
        <v>11.475409836065573</v>
      </c>
    </row>
    <row r="119" spans="1:19" ht="21" thickBot="1">
      <c r="A119" s="15" t="s">
        <v>156</v>
      </c>
      <c r="B119" s="16">
        <v>8056</v>
      </c>
      <c r="C119" s="15" t="s">
        <v>26</v>
      </c>
      <c r="D119" s="17" t="s">
        <v>24</v>
      </c>
      <c r="E119" s="18" t="s">
        <v>163</v>
      </c>
      <c r="F119" s="19" t="s">
        <v>28</v>
      </c>
      <c r="G119" s="29">
        <v>71</v>
      </c>
      <c r="H119" s="30">
        <v>40</v>
      </c>
      <c r="I119" s="30">
        <v>0</v>
      </c>
      <c r="J119" s="30">
        <v>0</v>
      </c>
      <c r="K119" s="30">
        <v>8</v>
      </c>
      <c r="L119" s="30">
        <v>14</v>
      </c>
      <c r="M119" s="31">
        <f>G119-L119-H119-K119-I119-J119</f>
        <v>9</v>
      </c>
      <c r="N119" s="32">
        <f>H119/$G119*100</f>
        <v>56.33802816901409</v>
      </c>
      <c r="O119" s="33">
        <f>I119/$G119*100</f>
        <v>0</v>
      </c>
      <c r="P119" s="33">
        <f>J119/$G119*100</f>
        <v>0</v>
      </c>
      <c r="Q119" s="33">
        <f>K119/$G119*100</f>
        <v>11.267605633802818</v>
      </c>
      <c r="R119" s="33">
        <f>L119/$G119*100</f>
        <v>19.718309859154928</v>
      </c>
      <c r="S119" s="34">
        <f>M119/$G119*100</f>
        <v>12.676056338028168</v>
      </c>
    </row>
    <row r="120" spans="1:19" ht="18.75" thickBot="1">
      <c r="A120" s="35"/>
      <c r="B120" s="36"/>
      <c r="C120" s="35"/>
      <c r="D120" s="37"/>
      <c r="E120" s="38"/>
      <c r="F120" s="39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ht="18.75" thickBot="1">
      <c r="A121" s="41" t="s">
        <v>164</v>
      </c>
      <c r="B121" s="42"/>
      <c r="C121" s="42"/>
      <c r="D121" s="42"/>
      <c r="E121" s="43"/>
      <c r="F121" s="44"/>
      <c r="G121" s="45">
        <f>SUM(G4:G119)</f>
        <v>13195</v>
      </c>
      <c r="H121" s="45">
        <f aca="true" t="shared" si="2" ref="H121:M121">SUM(H4:H119)</f>
        <v>2733</v>
      </c>
      <c r="I121" s="45">
        <f t="shared" si="2"/>
        <v>414</v>
      </c>
      <c r="J121" s="45">
        <f t="shared" si="2"/>
        <v>182</v>
      </c>
      <c r="K121" s="45">
        <f t="shared" si="2"/>
        <v>2966</v>
      </c>
      <c r="L121" s="45">
        <f t="shared" si="2"/>
        <v>4352</v>
      </c>
      <c r="M121" s="45">
        <f t="shared" si="2"/>
        <v>2548</v>
      </c>
      <c r="N121" s="46">
        <f>H121/$G121*100</f>
        <v>20.712391057218642</v>
      </c>
      <c r="O121" s="46">
        <f>I121/$G121*100</f>
        <v>3.1375521030693445</v>
      </c>
      <c r="P121" s="46">
        <f>J121/$G121*100</f>
        <v>1.3793103448275863</v>
      </c>
      <c r="Q121" s="46">
        <f>K121/$G121*100</f>
        <v>22.478211443728686</v>
      </c>
      <c r="R121" s="46">
        <f>L121/$G121*100</f>
        <v>32.98219022356953</v>
      </c>
      <c r="S121" s="46">
        <f>M121/$G121*100</f>
        <v>19.310344827586206</v>
      </c>
    </row>
    <row r="122" spans="1:6" ht="16.5">
      <c r="A122" s="47" t="s">
        <v>165</v>
      </c>
      <c r="B122" s="48"/>
      <c r="C122" s="48"/>
      <c r="D122" s="48"/>
      <c r="E122" s="48"/>
      <c r="F122" s="49"/>
    </row>
    <row r="123" ht="16.5">
      <c r="A123" s="50" t="s">
        <v>166</v>
      </c>
    </row>
    <row r="126" ht="16.5">
      <c r="D126" s="2"/>
    </row>
  </sheetData>
  <sheetProtection/>
  <mergeCells count="1">
    <mergeCell ref="A1:S1"/>
  </mergeCells>
  <conditionalFormatting sqref="G4:H119 L4:L119">
    <cfRule type="cellIs" priority="22" dxfId="1" operator="equal">
      <formula>0</formula>
    </cfRule>
  </conditionalFormatting>
  <conditionalFormatting sqref="G4:H119 L4:L119">
    <cfRule type="cellIs" priority="21" dxfId="0" operator="equal">
      <formula>0</formula>
    </cfRule>
  </conditionalFormatting>
  <conditionalFormatting sqref="K4:K119">
    <cfRule type="cellIs" priority="20" dxfId="1" operator="equal">
      <formula>0</formula>
    </cfRule>
  </conditionalFormatting>
  <conditionalFormatting sqref="K4:K119">
    <cfRule type="cellIs" priority="19" dxfId="0" operator="equal">
      <formula>0</formula>
    </cfRule>
  </conditionalFormatting>
  <conditionalFormatting sqref="M4:N119">
    <cfRule type="cellIs" priority="18" dxfId="1" operator="equal">
      <formula>0</formula>
    </cfRule>
  </conditionalFormatting>
  <conditionalFormatting sqref="M4:N119 O4:S4">
    <cfRule type="cellIs" priority="17" dxfId="0" operator="equal">
      <formula>0</formula>
    </cfRule>
  </conditionalFormatting>
  <conditionalFormatting sqref="I4:I119">
    <cfRule type="cellIs" priority="16" dxfId="1" operator="equal">
      <formula>0</formula>
    </cfRule>
  </conditionalFormatting>
  <conditionalFormatting sqref="I4:I119">
    <cfRule type="cellIs" priority="15" dxfId="0" operator="equal">
      <formula>0</formula>
    </cfRule>
  </conditionalFormatting>
  <conditionalFormatting sqref="J4:J119">
    <cfRule type="cellIs" priority="14" dxfId="1" operator="equal">
      <formula>0</formula>
    </cfRule>
  </conditionalFormatting>
  <conditionalFormatting sqref="J4:J119">
    <cfRule type="cellIs" priority="13" dxfId="0" operator="equal">
      <formula>0</formula>
    </cfRule>
  </conditionalFormatting>
  <conditionalFormatting sqref="R4:R119">
    <cfRule type="cellIs" priority="12" dxfId="1" operator="equal">
      <formula>0</formula>
    </cfRule>
  </conditionalFormatting>
  <conditionalFormatting sqref="R4:R119">
    <cfRule type="cellIs" priority="11" dxfId="0" operator="equal">
      <formula>0</formula>
    </cfRule>
  </conditionalFormatting>
  <conditionalFormatting sqref="Q4:Q119">
    <cfRule type="cellIs" priority="10" dxfId="1" operator="equal">
      <formula>0</formula>
    </cfRule>
  </conditionalFormatting>
  <conditionalFormatting sqref="Q4:Q119">
    <cfRule type="cellIs" priority="9" dxfId="0" operator="equal">
      <formula>0</formula>
    </cfRule>
  </conditionalFormatting>
  <conditionalFormatting sqref="S4:S119">
    <cfRule type="cellIs" priority="8" dxfId="1" operator="equal">
      <formula>0</formula>
    </cfRule>
  </conditionalFormatting>
  <conditionalFormatting sqref="S4:S119">
    <cfRule type="cellIs" priority="7" dxfId="0" operator="equal">
      <formula>0</formula>
    </cfRule>
  </conditionalFormatting>
  <conditionalFormatting sqref="O4:O119">
    <cfRule type="cellIs" priority="6" dxfId="1" operator="equal">
      <formula>0</formula>
    </cfRule>
  </conditionalFormatting>
  <conditionalFormatting sqref="O4:O119">
    <cfRule type="cellIs" priority="5" dxfId="0" operator="equal">
      <formula>0</formula>
    </cfRule>
  </conditionalFormatting>
  <conditionalFormatting sqref="P4:P119">
    <cfRule type="cellIs" priority="4" dxfId="1" operator="equal">
      <formula>0</formula>
    </cfRule>
  </conditionalFormatting>
  <conditionalFormatting sqref="P4:P119">
    <cfRule type="cellIs" priority="3" dxfId="0" operator="equal">
      <formula>0</formula>
    </cfRule>
  </conditionalFormatting>
  <conditionalFormatting sqref="N121:S121">
    <cfRule type="cellIs" priority="2" dxfId="1" operator="equal">
      <formula>0</formula>
    </cfRule>
  </conditionalFormatting>
  <conditionalFormatting sqref="N121:S121">
    <cfRule type="cellIs" priority="1" dxfId="0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38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2015-09-30T13:59:03Z</dcterms:created>
  <dcterms:modified xsi:type="dcterms:W3CDTF">2015-09-30T14:01:29Z</dcterms:modified>
  <cp:category/>
  <cp:version/>
  <cp:contentType/>
  <cp:contentStatus/>
</cp:coreProperties>
</file>